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hidePivotFieldList="1" autoCompressPictures="0" defaultThemeVersion="124226"/>
  <mc:AlternateContent xmlns:mc="http://schemas.openxmlformats.org/markup-compatibility/2006">
    <mc:Choice Requires="x15">
      <x15ac:absPath xmlns:x15ac="http://schemas.microsoft.com/office/spreadsheetml/2010/11/ac" url="https://d.docs.live.net/4035712da4f772cc/Desktop/APMP Presentation/"/>
    </mc:Choice>
  </mc:AlternateContent>
  <xr:revisionPtr revIDLastSave="27" documentId="13_ncr:1_{B82538F5-4F12-436A-9E83-56F426CA6F06}" xr6:coauthVersionLast="47" xr6:coauthVersionMax="47" xr10:uidLastSave="{14C72364-695E-4BA5-A43C-7E2D214C171C}"/>
  <bookViews>
    <workbookView xWindow="-110" yWindow="-110" windowWidth="25820" windowHeight="15500" tabRatio="797" xr2:uid="{00000000-000D-0000-FFFF-FFFF00000000}"/>
  </bookViews>
  <sheets>
    <sheet name="General RFP Instructions" sheetId="131" r:id="rId1"/>
    <sheet name="Data Sheet" sheetId="102" r:id="rId2"/>
    <sheet name="Daily Status" sheetId="134" r:id="rId3"/>
    <sheet name="Glossary" sheetId="136" r:id="rId4"/>
    <sheet name="Final File List " sheetId="140" r:id="rId5"/>
    <sheet name="XRef PIvot" sheetId="130" r:id="rId6"/>
  </sheets>
  <externalReferences>
    <externalReference r:id="rId7"/>
  </externalReferences>
  <definedNames>
    <definedName name="_xlnm._FilterDatabase" localSheetId="1" hidden="1">'Data Sheet'!$B$1:$X$312</definedName>
    <definedName name="_xlnm._FilterDatabase" localSheetId="3" hidden="1">Glossary!$A$1:$G$257</definedName>
    <definedName name="_Toc144451693" localSheetId="1">'Data Sheet'!$A$145</definedName>
    <definedName name="_Toc144451694" localSheetId="1">'Data Sheet'!$A$149</definedName>
    <definedName name="_Toc144451695" localSheetId="1">'Data Sheet'!$A$152</definedName>
    <definedName name="_Toc152763746" localSheetId="1">'Data Sheet'!$I$185</definedName>
    <definedName name="AnnotatedOutline">'Data Sheet'!$H$1:$X$771</definedName>
    <definedName name="Contact_List" comment="Lookup table">'Data Sheet'!#REF!</definedName>
    <definedName name="_xlnm.Print_Area" localSheetId="1">'Data Sheet'!$B$1:$X$313</definedName>
    <definedName name="_xlnm.Print_Titles" localSheetId="1">'Data Sheet'!$1:$1</definedName>
    <definedName name="StoryboardLookup" comment="Looking up for populating Storyboard sheet">'Data Sheet'!$H$1:$X$618</definedName>
  </definedNames>
  <calcPr calcId="191028"/>
  <pivotCaches>
    <pivotCache cacheId="0" r:id="rId8"/>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6" i="134" l="1"/>
  <c r="A15" i="134"/>
  <c r="A16" i="134"/>
  <c r="A3" i="134"/>
  <c r="A10" i="134"/>
  <c r="G9" i="140"/>
  <c r="G12" i="140"/>
  <c r="G15" i="140"/>
  <c r="D16" i="140" l="1"/>
  <c r="H107" i="102"/>
  <c r="H108" i="102"/>
  <c r="H109" i="102"/>
  <c r="H110" i="102"/>
  <c r="H19" i="102"/>
  <c r="H185" i="102"/>
  <c r="H176" i="102"/>
  <c r="H258" i="102"/>
  <c r="H259" i="102"/>
  <c r="H257" i="102"/>
  <c r="H255" i="102"/>
  <c r="H256" i="102"/>
  <c r="H253" i="102"/>
  <c r="H252" i="102"/>
  <c r="H254" i="102"/>
  <c r="H277" i="102"/>
  <c r="H275" i="102"/>
  <c r="H276" i="102"/>
  <c r="H274" i="102"/>
  <c r="Y8" i="102"/>
  <c r="P2" i="102" l="1"/>
  <c r="H301" i="102"/>
  <c r="H93" i="102" l="1"/>
  <c r="H81" i="102"/>
  <c r="H82" i="102"/>
  <c r="H83" i="102"/>
  <c r="H84" i="102"/>
  <c r="H85" i="102"/>
  <c r="H86" i="102"/>
  <c r="H87" i="102"/>
  <c r="H88" i="102"/>
  <c r="H89" i="102"/>
  <c r="H90" i="102"/>
  <c r="H56" i="102"/>
  <c r="H57" i="102"/>
  <c r="H58" i="102"/>
  <c r="H59" i="102"/>
  <c r="H60" i="102"/>
  <c r="H61" i="102"/>
  <c r="H62" i="102"/>
  <c r="H63" i="102"/>
  <c r="H64" i="102"/>
  <c r="H65" i="102"/>
  <c r="H66" i="102"/>
  <c r="H67" i="102"/>
  <c r="H68" i="102"/>
  <c r="H69" i="102"/>
  <c r="H70" i="102"/>
  <c r="H71" i="102"/>
  <c r="H72" i="102"/>
  <c r="H73" i="102"/>
  <c r="H74" i="102"/>
  <c r="H75" i="102"/>
  <c r="H76" i="102"/>
  <c r="H77" i="102"/>
  <c r="H78" i="102"/>
  <c r="H55" i="102"/>
  <c r="H131" i="102" l="1"/>
  <c r="H132" i="102"/>
  <c r="H133" i="102"/>
  <c r="H100" i="102"/>
  <c r="H101" i="102"/>
  <c r="H32" i="102"/>
  <c r="H218" i="102"/>
  <c r="H219" i="102"/>
  <c r="H300" i="102"/>
  <c r="H295" i="102"/>
  <c r="H296" i="102"/>
  <c r="H297" i="102"/>
  <c r="H298" i="102"/>
  <c r="H299" i="102"/>
  <c r="H180" i="102"/>
  <c r="H98" i="102"/>
  <c r="H14" i="102"/>
  <c r="H48" i="102"/>
  <c r="H47" i="102"/>
  <c r="H26" i="102"/>
  <c r="H27" i="102"/>
  <c r="H21" i="102"/>
  <c r="H20" i="102"/>
  <c r="H18" i="102"/>
  <c r="H11" i="102"/>
  <c r="A4" i="134" s="1"/>
  <c r="H43" i="102"/>
  <c r="H44" i="102"/>
  <c r="H13" i="102" l="1"/>
  <c r="H262" i="102"/>
  <c r="H217" i="102" l="1"/>
  <c r="H139" i="102"/>
  <c r="H7" i="102"/>
  <c r="B62" i="136" l="1"/>
  <c r="H96" i="102" l="1"/>
  <c r="H80" i="102"/>
  <c r="H79" i="102" l="1"/>
  <c r="H193" i="102"/>
  <c r="H192" i="102"/>
  <c r="H191" i="102"/>
  <c r="H292" i="102"/>
  <c r="H293" i="102"/>
  <c r="H294" i="102"/>
  <c r="H302" i="102"/>
  <c r="H303" i="102"/>
  <c r="H174" i="102" l="1"/>
  <c r="H188" i="102"/>
  <c r="H187" i="102"/>
  <c r="B20" i="134" l="1"/>
  <c r="B21" i="134"/>
  <c r="B22" i="134"/>
  <c r="B23" i="134"/>
  <c r="B24" i="134"/>
  <c r="B25" i="134"/>
  <c r="B26" i="134"/>
  <c r="B27" i="134"/>
  <c r="B28" i="134"/>
  <c r="B29" i="134"/>
  <c r="B30" i="134"/>
  <c r="B31" i="134"/>
  <c r="B32" i="134"/>
  <c r="B33" i="134"/>
  <c r="B34" i="134"/>
  <c r="B35" i="134"/>
  <c r="B5" i="134"/>
  <c r="B19" i="134"/>
  <c r="B18" i="134"/>
  <c r="B17" i="134"/>
  <c r="B16" i="134"/>
  <c r="B15" i="134"/>
  <c r="B14" i="134"/>
  <c r="B13" i="134"/>
  <c r="B12" i="134"/>
  <c r="B11" i="134"/>
  <c r="B10" i="134"/>
  <c r="B9" i="134"/>
  <c r="B8" i="134"/>
  <c r="B7" i="134"/>
  <c r="B4" i="134"/>
  <c r="B3" i="134"/>
  <c r="B2" i="134"/>
  <c r="H49" i="102" l="1"/>
  <c r="H50" i="102"/>
  <c r="H12" i="102"/>
  <c r="H99" i="102"/>
  <c r="H102" i="102"/>
  <c r="H260" i="102"/>
  <c r="H251" i="102"/>
  <c r="H112" i="102" l="1"/>
  <c r="H113" i="102"/>
  <c r="H114" i="102"/>
  <c r="H115" i="102"/>
  <c r="H104" i="102"/>
  <c r="H105" i="102"/>
  <c r="H106" i="102"/>
  <c r="H175" i="102"/>
  <c r="H118" i="102"/>
  <c r="H15" i="102"/>
  <c r="A5" i="134" s="1"/>
  <c r="H291" i="102" l="1"/>
  <c r="H290" i="102"/>
  <c r="H289" i="102"/>
  <c r="H288" i="102"/>
  <c r="H268" i="102"/>
  <c r="H267" i="102"/>
  <c r="H266" i="102"/>
  <c r="H265" i="102"/>
  <c r="H216" i="102"/>
  <c r="H215" i="102"/>
  <c r="H214" i="102"/>
  <c r="H213" i="102"/>
  <c r="H138" i="102"/>
  <c r="H137" i="102"/>
  <c r="H136" i="102"/>
  <c r="H135" i="102"/>
  <c r="H221" i="102"/>
  <c r="H222" i="102"/>
  <c r="H223" i="102"/>
  <c r="H121" i="102"/>
  <c r="H122" i="102"/>
  <c r="H125" i="102"/>
  <c r="H126" i="102"/>
  <c r="H123" i="102"/>
  <c r="A18" i="134" s="1"/>
  <c r="H124" i="102"/>
  <c r="H119" i="102"/>
  <c r="A17" i="134" s="1"/>
  <c r="H120" i="102"/>
  <c r="H116" i="102"/>
  <c r="A14" i="134" s="1"/>
  <c r="H117" i="102"/>
  <c r="H95" i="102"/>
  <c r="H94" i="102"/>
  <c r="H91" i="102"/>
  <c r="H92" i="102"/>
  <c r="H53" i="102"/>
  <c r="H39" i="102" l="1"/>
  <c r="H40" i="102"/>
  <c r="H31" i="102"/>
  <c r="H33" i="102"/>
  <c r="H22" i="102"/>
  <c r="H34" i="102"/>
  <c r="H46" i="102"/>
  <c r="H45" i="102"/>
  <c r="H42" i="102"/>
  <c r="H151" i="102"/>
  <c r="H245" i="102"/>
  <c r="H246" i="102"/>
  <c r="H247" i="102"/>
  <c r="H248" i="102"/>
  <c r="H249" i="102"/>
  <c r="H250" i="102"/>
  <c r="H8" i="102"/>
  <c r="H243" i="102"/>
  <c r="H244" i="102"/>
  <c r="H242" i="102"/>
  <c r="H241" i="102"/>
  <c r="H23" i="102"/>
  <c r="H38" i="102"/>
  <c r="H24" i="102"/>
  <c r="H25" i="102"/>
  <c r="H28" i="102"/>
  <c r="H286" i="102"/>
  <c r="H240" i="102"/>
  <c r="H239" i="102"/>
  <c r="H238" i="102"/>
  <c r="H237" i="102"/>
  <c r="H231" i="102"/>
  <c r="H230" i="102"/>
  <c r="H229" i="102"/>
  <c r="H234" i="102"/>
  <c r="H233" i="102"/>
  <c r="H232" i="102"/>
  <c r="H225" i="102"/>
  <c r="H236" i="102"/>
  <c r="H235" i="102"/>
  <c r="H228" i="102"/>
  <c r="H227" i="102"/>
  <c r="H226" i="102"/>
  <c r="H224" i="102"/>
  <c r="H220" i="102"/>
  <c r="H273" i="102"/>
  <c r="H281" i="102"/>
  <c r="H318" i="102"/>
  <c r="H307" i="102"/>
  <c r="H306" i="102"/>
  <c r="H141" i="102"/>
  <c r="H210" i="102"/>
  <c r="H209" i="102"/>
  <c r="H208" i="102"/>
  <c r="H207" i="102"/>
  <c r="H206" i="102"/>
  <c r="H205" i="102"/>
  <c r="H204" i="102"/>
  <c r="H203" i="102"/>
  <c r="H202" i="102"/>
  <c r="H201" i="102"/>
  <c r="H199" i="102"/>
  <c r="H198" i="102"/>
  <c r="H195" i="102"/>
  <c r="H190" i="102"/>
  <c r="H189" i="102"/>
  <c r="H184" i="102"/>
  <c r="H183" i="102"/>
  <c r="H182" i="102"/>
  <c r="H181" i="102"/>
  <c r="H179" i="102"/>
  <c r="H178" i="102"/>
  <c r="H177" i="102"/>
  <c r="H163" i="102"/>
  <c r="H155" i="102"/>
  <c r="H154" i="102"/>
  <c r="H9" i="102" l="1"/>
  <c r="H149" i="102"/>
  <c r="H150" i="102"/>
  <c r="H36" i="102"/>
  <c r="H172" i="102"/>
  <c r="H171" i="102"/>
  <c r="H170" i="102"/>
  <c r="H169" i="102"/>
  <c r="H168" i="102"/>
  <c r="H167" i="102"/>
  <c r="H166" i="102"/>
  <c r="H165" i="102"/>
  <c r="H164" i="102"/>
  <c r="H162" i="102"/>
  <c r="H161" i="102"/>
  <c r="H160" i="102"/>
  <c r="H159" i="102"/>
  <c r="H158" i="102"/>
  <c r="H157" i="102"/>
  <c r="H156" i="102"/>
  <c r="H153" i="102"/>
  <c r="H152" i="102"/>
  <c r="H54" i="102"/>
  <c r="H37" i="102"/>
  <c r="H35" i="102"/>
  <c r="H30" i="102"/>
  <c r="H314" i="102"/>
  <c r="H313" i="102"/>
  <c r="H312" i="102"/>
  <c r="H311" i="102"/>
  <c r="H310" i="102"/>
  <c r="H309" i="102"/>
  <c r="H308" i="102"/>
  <c r="H305" i="102"/>
  <c r="H304" i="102"/>
  <c r="H287" i="102"/>
  <c r="H285" i="102"/>
  <c r="H284" i="102"/>
  <c r="H283" i="102"/>
  <c r="H282" i="102"/>
  <c r="H280" i="102"/>
  <c r="H279" i="102"/>
  <c r="H278" i="102"/>
  <c r="H272" i="102"/>
  <c r="H271" i="102"/>
  <c r="H270" i="102"/>
  <c r="H264" i="102"/>
  <c r="H212" i="102"/>
  <c r="H211" i="102"/>
  <c r="H200" i="102"/>
  <c r="H197" i="102"/>
  <c r="H196" i="102"/>
  <c r="H194" i="102"/>
  <c r="H186" i="102"/>
  <c r="H173" i="102"/>
  <c r="H148" i="102"/>
  <c r="H147" i="102"/>
  <c r="H146" i="102"/>
  <c r="H145" i="102"/>
  <c r="H144" i="102"/>
  <c r="H143" i="102"/>
  <c r="H142" i="102"/>
  <c r="H134" i="102"/>
  <c r="H130" i="102"/>
  <c r="H129" i="102"/>
  <c r="H128" i="102"/>
  <c r="H127" i="102"/>
  <c r="A19" i="134" s="1"/>
  <c r="H111" i="102"/>
  <c r="A13" i="134" s="1"/>
  <c r="H103" i="102"/>
  <c r="A12" i="134" s="1"/>
  <c r="H97" i="102"/>
  <c r="A11" i="134" s="1"/>
  <c r="H51" i="102"/>
  <c r="A9" i="134" s="1"/>
  <c r="H41" i="102"/>
  <c r="A8" i="134" s="1"/>
  <c r="H29" i="102"/>
  <c r="A7" i="134" s="1"/>
  <c r="H17" i="102"/>
  <c r="H16" i="102"/>
  <c r="A6" i="134" s="1"/>
  <c r="H10" i="102"/>
  <c r="H6" i="102"/>
  <c r="H5" i="102"/>
  <c r="H4" i="102"/>
  <c r="H3" i="102"/>
  <c r="H2" i="102"/>
  <c r="H457" i="102"/>
  <c r="H458" i="102"/>
  <c r="H459" i="102"/>
  <c r="H460" i="102"/>
  <c r="H461" i="102"/>
  <c r="H462" i="102"/>
  <c r="H463" i="102"/>
  <c r="H464" i="102"/>
  <c r="H465" i="102"/>
  <c r="H466" i="102"/>
  <c r="H467" i="102"/>
  <c r="H468" i="102"/>
  <c r="H469" i="102"/>
  <c r="H470" i="102"/>
  <c r="H471" i="102"/>
  <c r="H472" i="102"/>
  <c r="H473" i="102"/>
  <c r="H474" i="102"/>
  <c r="H475" i="102"/>
  <c r="H476" i="102"/>
  <c r="H477" i="102"/>
  <c r="H478" i="102"/>
  <c r="H479" i="102"/>
  <c r="H480" i="102"/>
  <c r="H481" i="102"/>
  <c r="H482" i="102"/>
  <c r="H483" i="102"/>
  <c r="H484" i="102"/>
  <c r="H485" i="102"/>
  <c r="H486" i="102"/>
  <c r="H487" i="102"/>
  <c r="H488" i="102"/>
  <c r="H489" i="102"/>
  <c r="H490" i="102"/>
  <c r="H491" i="102"/>
  <c r="H492" i="102"/>
  <c r="H493" i="102"/>
  <c r="H494" i="102"/>
  <c r="H495" i="102"/>
  <c r="H496" i="102"/>
  <c r="H497" i="102"/>
  <c r="H498" i="102"/>
  <c r="H499" i="102"/>
  <c r="H500" i="102"/>
  <c r="H501" i="102"/>
  <c r="H502" i="102"/>
  <c r="H503" i="102"/>
  <c r="H504" i="102"/>
  <c r="H505" i="102"/>
  <c r="H506" i="102"/>
  <c r="H507" i="102"/>
  <c r="H508" i="102"/>
  <c r="H509" i="102"/>
  <c r="H510" i="102"/>
  <c r="H511" i="102"/>
  <c r="H512" i="102"/>
  <c r="H513" i="102"/>
  <c r="H514" i="102"/>
  <c r="H515" i="102"/>
  <c r="H516" i="102"/>
  <c r="H517" i="102"/>
  <c r="H518" i="102"/>
  <c r="H519" i="102"/>
  <c r="H520" i="102"/>
  <c r="H521" i="102"/>
  <c r="H522" i="102"/>
  <c r="H523" i="102"/>
  <c r="H524" i="102"/>
  <c r="H525" i="102"/>
  <c r="H526" i="102"/>
  <c r="H527" i="102"/>
  <c r="H528" i="102"/>
  <c r="H529" i="102"/>
  <c r="H530" i="102"/>
  <c r="H531" i="102"/>
  <c r="H532" i="102"/>
  <c r="H533" i="102"/>
  <c r="H534" i="102"/>
  <c r="H535" i="102"/>
  <c r="H536" i="102"/>
  <c r="H537" i="102"/>
  <c r="H538" i="102"/>
  <c r="H539" i="102"/>
  <c r="H540" i="102"/>
  <c r="H541" i="102"/>
  <c r="H542" i="102"/>
  <c r="H543" i="102"/>
  <c r="H544" i="102"/>
  <c r="H545" i="102"/>
  <c r="H546" i="102"/>
  <c r="H547" i="102"/>
  <c r="H548" i="102"/>
  <c r="H549" i="102"/>
  <c r="H550" i="102"/>
  <c r="H551" i="102"/>
  <c r="H552" i="102"/>
  <c r="H553" i="102"/>
  <c r="H554" i="102"/>
  <c r="H555" i="102"/>
  <c r="H556" i="102"/>
  <c r="H557" i="102"/>
  <c r="H558" i="102"/>
  <c r="H559" i="102"/>
  <c r="H560" i="102"/>
  <c r="H561" i="102"/>
  <c r="H562" i="102"/>
  <c r="H563" i="102"/>
  <c r="H564" i="102"/>
  <c r="H565" i="102"/>
  <c r="H566" i="102"/>
  <c r="H567" i="102"/>
  <c r="H568" i="102"/>
  <c r="H569" i="102"/>
  <c r="H570" i="102"/>
  <c r="H571" i="102"/>
  <c r="H572" i="102"/>
  <c r="H573" i="102"/>
  <c r="H574" i="102"/>
  <c r="H575" i="102"/>
  <c r="H576" i="102"/>
  <c r="H577" i="102"/>
  <c r="H578" i="102"/>
  <c r="H579" i="102"/>
  <c r="H580" i="102"/>
  <c r="H581" i="102"/>
  <c r="H582" i="102"/>
  <c r="H583" i="102"/>
  <c r="H584" i="102"/>
  <c r="H585" i="102"/>
  <c r="H586" i="102"/>
  <c r="H587" i="102"/>
  <c r="H588" i="102"/>
  <c r="H589" i="102"/>
  <c r="H590" i="102"/>
  <c r="H591" i="102"/>
  <c r="H592" i="102"/>
  <c r="H593" i="102"/>
  <c r="H594" i="102"/>
  <c r="H595" i="102"/>
  <c r="H596" i="102"/>
  <c r="H597" i="102"/>
  <c r="H598" i="102"/>
  <c r="H599" i="102"/>
  <c r="H600" i="102"/>
  <c r="H601" i="102"/>
  <c r="H602" i="102"/>
  <c r="H603" i="102"/>
  <c r="H604" i="102"/>
  <c r="H605" i="102"/>
  <c r="H606" i="102"/>
  <c r="H607" i="102"/>
  <c r="H608" i="102"/>
  <c r="H609" i="102"/>
  <c r="H315" i="102"/>
  <c r="H316" i="102"/>
  <c r="H317" i="102"/>
  <c r="H319" i="102"/>
  <c r="H320" i="102"/>
  <c r="H321" i="102"/>
  <c r="H322" i="102"/>
  <c r="H323" i="102"/>
  <c r="H324" i="102"/>
  <c r="H325" i="102"/>
  <c r="H326" i="102"/>
  <c r="H327" i="102"/>
  <c r="H328" i="102"/>
  <c r="H329" i="102"/>
  <c r="H330" i="102"/>
  <c r="H331" i="102"/>
  <c r="H332" i="102"/>
  <c r="H333" i="102"/>
  <c r="H334" i="102"/>
  <c r="H335" i="102"/>
  <c r="H336" i="102"/>
  <c r="H337" i="102"/>
  <c r="H338" i="102"/>
  <c r="H339" i="102"/>
  <c r="H340" i="102"/>
  <c r="H341" i="102"/>
  <c r="H342" i="102"/>
  <c r="H343" i="102"/>
  <c r="H344" i="102"/>
  <c r="H345" i="102"/>
  <c r="H346" i="102"/>
  <c r="H347" i="102"/>
  <c r="H348" i="102"/>
  <c r="H349" i="102"/>
  <c r="H350" i="102"/>
  <c r="H351" i="102"/>
  <c r="H352" i="102"/>
  <c r="H353" i="102"/>
  <c r="H354" i="102"/>
  <c r="H355" i="102"/>
  <c r="H356" i="102"/>
  <c r="H357" i="102"/>
  <c r="H358" i="102"/>
  <c r="H359" i="102"/>
  <c r="H360" i="102"/>
  <c r="H361" i="102"/>
  <c r="H362" i="102"/>
  <c r="H363" i="102"/>
  <c r="H364" i="102"/>
  <c r="H365" i="102"/>
  <c r="H366" i="102"/>
  <c r="H367" i="102"/>
  <c r="H368" i="102"/>
  <c r="H369" i="102"/>
  <c r="H370" i="102"/>
  <c r="H371" i="102"/>
  <c r="H372" i="102"/>
  <c r="H373" i="102"/>
  <c r="H374" i="102"/>
  <c r="H375" i="102"/>
  <c r="H376" i="102"/>
  <c r="H377" i="102"/>
  <c r="H378" i="102"/>
  <c r="H379" i="102"/>
  <c r="H380" i="102"/>
  <c r="H381" i="102"/>
  <c r="H382" i="102"/>
  <c r="H383" i="102"/>
  <c r="H384" i="102"/>
  <c r="H385" i="102"/>
  <c r="H386" i="102"/>
  <c r="H387" i="102"/>
  <c r="H388" i="102"/>
  <c r="H389" i="102"/>
  <c r="H390" i="102"/>
  <c r="H391" i="102"/>
  <c r="H392" i="102"/>
  <c r="H393" i="102"/>
  <c r="H394" i="102"/>
  <c r="H395" i="102"/>
  <c r="H396" i="102"/>
  <c r="H397" i="102"/>
  <c r="H398" i="102"/>
  <c r="H399" i="102"/>
  <c r="H400" i="102"/>
  <c r="H401" i="102"/>
  <c r="H402" i="102"/>
  <c r="H403" i="102"/>
  <c r="H404" i="102"/>
  <c r="H405" i="102"/>
  <c r="H406" i="102"/>
  <c r="H407" i="102"/>
  <c r="H408" i="102"/>
  <c r="H409" i="102"/>
  <c r="H410" i="102"/>
  <c r="H411" i="102"/>
  <c r="H412" i="102"/>
  <c r="H413" i="102"/>
  <c r="H414" i="102"/>
  <c r="H415" i="102"/>
  <c r="H416" i="102"/>
  <c r="H417" i="102"/>
  <c r="H418" i="102"/>
  <c r="A20" i="134" s="1"/>
  <c r="H419" i="102"/>
  <c r="A21" i="134" s="1"/>
  <c r="H420" i="102"/>
  <c r="A22" i="134" s="1"/>
  <c r="H421" i="102"/>
  <c r="A23" i="134" s="1"/>
  <c r="H422" i="102"/>
  <c r="A24" i="134" s="1"/>
  <c r="H423" i="102"/>
  <c r="A25" i="134" s="1"/>
  <c r="H424" i="102"/>
  <c r="A26" i="134" s="1"/>
  <c r="H425" i="102"/>
  <c r="A27" i="134" s="1"/>
  <c r="H426" i="102"/>
  <c r="A28" i="134" s="1"/>
  <c r="H427" i="102"/>
  <c r="A29" i="134" s="1"/>
  <c r="H428" i="102"/>
  <c r="A30" i="134" s="1"/>
  <c r="H429" i="102"/>
  <c r="A31" i="134" s="1"/>
  <c r="H430" i="102"/>
  <c r="A32" i="134" s="1"/>
  <c r="H431" i="102"/>
  <c r="A33" i="134" s="1"/>
  <c r="H432" i="102"/>
  <c r="A34" i="134" s="1"/>
  <c r="H433" i="102"/>
  <c r="A35" i="134" s="1"/>
  <c r="H434" i="102"/>
  <c r="H435" i="102"/>
  <c r="H436" i="102"/>
  <c r="H437" i="102"/>
  <c r="H438" i="102"/>
  <c r="H439" i="102"/>
  <c r="H440" i="102"/>
  <c r="H441" i="102"/>
  <c r="H442" i="102"/>
  <c r="H443" i="102"/>
  <c r="H444" i="102"/>
  <c r="H445" i="102"/>
  <c r="H446" i="102"/>
  <c r="H447" i="102"/>
  <c r="H448" i="102"/>
  <c r="H449" i="102"/>
  <c r="H450" i="102"/>
  <c r="H451" i="102"/>
  <c r="H452" i="102"/>
  <c r="H453" i="102"/>
  <c r="H454" i="102"/>
  <c r="H455" i="102"/>
  <c r="H456" i="102"/>
  <c r="A2" i="134" l="1"/>
  <c r="F39" i="140"/>
  <c r="F41" i="140" s="1"/>
</calcChain>
</file>

<file path=xl/sharedStrings.xml><?xml version="1.0" encoding="utf-8"?>
<sst xmlns="http://schemas.openxmlformats.org/spreadsheetml/2006/main" count="3141" uniqueCount="1287">
  <si>
    <t>Proposal Title</t>
  </si>
  <si>
    <t>L Ref</t>
  </si>
  <si>
    <t>L Text</t>
  </si>
  <si>
    <t>M Ref</t>
  </si>
  <si>
    <t>M Text</t>
  </si>
  <si>
    <t>PWS Ref</t>
  </si>
  <si>
    <t xml:space="preserve">PWS Text </t>
  </si>
  <si>
    <t>Other RFP Req'ts</t>
  </si>
  <si>
    <t>Notes</t>
  </si>
  <si>
    <t>(blank)</t>
  </si>
  <si>
    <t>I</t>
  </si>
  <si>
    <t>Grand Total</t>
  </si>
  <si>
    <t>ToC</t>
  </si>
  <si>
    <t>II</t>
  </si>
  <si>
    <t>Vol</t>
  </si>
  <si>
    <t>Page Limit</t>
  </si>
  <si>
    <t>Complete</t>
  </si>
  <si>
    <t>In Process</t>
  </si>
  <si>
    <t>Table of Contents</t>
  </si>
  <si>
    <t xml:space="preserve">Solicitation Name: </t>
  </si>
  <si>
    <t xml:space="preserve">Solicitation Number: </t>
  </si>
  <si>
    <t xml:space="preserve">Submission Date: </t>
  </si>
  <si>
    <t xml:space="preserve">Submit to: </t>
  </si>
  <si>
    <t>IV</t>
  </si>
  <si>
    <t>Cost Control Methods and Overcoming Difficulties</t>
  </si>
  <si>
    <t xml:space="preserve">Distribution Plan </t>
  </si>
  <si>
    <t>Title Page</t>
  </si>
  <si>
    <t>Title</t>
  </si>
  <si>
    <t>Team List</t>
  </si>
  <si>
    <t>TL</t>
  </si>
  <si>
    <t>LoTF</t>
  </si>
  <si>
    <t>Acro</t>
  </si>
  <si>
    <t>self imposed</t>
  </si>
  <si>
    <t>3) demonstrates the ability to follow corporate enterprise and workforce development objectives.</t>
  </si>
  <si>
    <t>Follow Corporate and Workforce Development Objectives</t>
  </si>
  <si>
    <t>User Manuals</t>
  </si>
  <si>
    <t>Commercial Warranty</t>
  </si>
  <si>
    <t>8.1.5</t>
  </si>
  <si>
    <t>8.1.6</t>
  </si>
  <si>
    <t>8.1.7</t>
  </si>
  <si>
    <t>8.1.5	Physical and electronic copies of all user manuals shall be provided to the Partner Nation in English and French.</t>
  </si>
  <si>
    <t>8.1.6	The Contractor shall verify and clearly document that all individual components are installed, if required, operate properly, and perform all intended functions.</t>
  </si>
  <si>
    <t>8.1.7	The Contractor shall include the standard commercial warranty for all non- disposable equipment for a duration of no less than 24 months from the date of delivery.</t>
  </si>
  <si>
    <t>8.3.1</t>
  </si>
  <si>
    <t>8.3.2</t>
  </si>
  <si>
    <t>Task C Logistics Technical Approach</t>
  </si>
  <si>
    <t>8.4.4</t>
  </si>
  <si>
    <t>8.4.4	Quality Assurance (QA): The Government will evaluate the contractor’s performance under this contract in accordance with the Quality Assurance Surveillance Plan (QASP). This plan is primarily focused on what the Government will do to ensure that the contractor has performed in accordance with the performance standards. It defines how the performance standards shall be applied, the frequency of surveillance, and acceptable quality level(s) or defect rate(s).</t>
  </si>
  <si>
    <t xml:space="preserve">Sub-Factor 2: Resource Management Plan </t>
  </si>
  <si>
    <t xml:space="preserve">3) ensure analysis and application of knowledge to improve adaptive management; and </t>
  </si>
  <si>
    <t>Verify Equipment Performs All Intended Functions</t>
  </si>
  <si>
    <t>8.2.6	The Contractor shall utilize an instructor-to-student ratio of no more than 1:20.</t>
  </si>
  <si>
    <t>8.2.6</t>
  </si>
  <si>
    <t>L1</t>
  </si>
  <si>
    <t>L2</t>
  </si>
  <si>
    <t>L3</t>
  </si>
  <si>
    <t>L4</t>
  </si>
  <si>
    <t>L5</t>
  </si>
  <si>
    <t>V</t>
  </si>
  <si>
    <t>V#</t>
  </si>
  <si>
    <t>Sec</t>
  </si>
  <si>
    <t>Rationale to Staffing Approach and Structure</t>
  </si>
  <si>
    <t>Why Key Personnel Candidates Are Strongest Candidates, How They Meet Requirements, and How They Will Aid in Team Achieving Goals</t>
  </si>
  <si>
    <t>Deploying OCONUS Personnel within 30 Days</t>
  </si>
  <si>
    <t>Staffing and Maintaining Reserve Capacity</t>
  </si>
  <si>
    <t>Engagement and Knowledge Management</t>
  </si>
  <si>
    <t>H.37-39, H.41-44</t>
  </si>
  <si>
    <t>H.42</t>
  </si>
  <si>
    <t xml:space="preserve">H.1, </t>
  </si>
  <si>
    <t>M.11</t>
  </si>
  <si>
    <t>The Government shall evaluate the Offeror’s proposed Key Personnel/Staffing/Personnel Plan to determine whether their experience is commensurate with the requirements of a contract of similar:</t>
  </si>
  <si>
    <t>M.11.SF1</t>
  </si>
  <si>
    <t>The Government shall evaluate how the project will be managed in the host country, including the location of its office(s), and the support to be provided by the headquarters, which should be minimized to the degree possible</t>
  </si>
  <si>
    <t xml:space="preserve">The Government shall evaluate the Offeror’s access and ability to recruit and retain: </t>
  </si>
  <si>
    <t xml:space="preserve">1) ensure robust partner engagement; </t>
  </si>
  <si>
    <t xml:space="preserve">2) identify and fill knowledge and learning gaps; </t>
  </si>
  <si>
    <t>4) capture and share results, lessons learned, and promising practices.</t>
  </si>
  <si>
    <t>N/A</t>
  </si>
  <si>
    <t>Staffing Approach and Achieving Results</t>
  </si>
  <si>
    <t>Staffing Plan for Full Anticipated Complement of Staff</t>
  </si>
  <si>
    <t>(c)	Experience in recruiting, retaining, training, and managing a “bench” of highly qualified staff capable of meeting evolving primary and ad hoc contract requirements quickly in Africa.</t>
  </si>
  <si>
    <t>(c)	A demonstrated capability to integrate subcontractors into programs the size, scope, and complexity of GLOBALCAP;</t>
  </si>
  <si>
    <t>(a)	The Government will assess the Offeror’s ability to identify subcontractors and an explanation “why” and “how” the proposed subcontractor was selected for the program;</t>
  </si>
  <si>
    <t>(b)	The Government will evaluate the Offeror’s approach for vetting subcontractors and their employees for compliance with minimum performance and security standards;</t>
  </si>
  <si>
    <t>(d)	The Government will evaluate the Offeror’s approach to ensuring proper oversight and management controls regarding subcontractor performance and accountability.</t>
  </si>
  <si>
    <t>(c)	The Government will assess the Offeror’s ability to integrate subcontractors into programs the size, scope, and complexity of GLOBALCAP;</t>
  </si>
  <si>
    <t>(a)	The identification of subcontractors and an explanation “why” and “how” the proposed subcontractor was selected for the program;</t>
  </si>
  <si>
    <t>Experience in Recruiting, Retaining, Training, and Managing a Bench of Highly Qualified Staff Capable of Quickly Meeting Evolving Primary and Ad Hoc Contract Requirements in Africa</t>
  </si>
  <si>
    <t>Identification of Subcontractors and Why and How Proposed Subcontractor Was Selected</t>
  </si>
  <si>
    <t>Approach to Vetting Subcontractors and their Employees for Minimum Performance and Security Standard Compliance</t>
  </si>
  <si>
    <t>Demonstrated Capability to Integrate Subcontractors into Similar Size, Scope, and Complexity Programs</t>
  </si>
  <si>
    <t>Approach to Ensuring Proper Subcontractor Oversight and Management Controls Regarding Performance and Accountability</t>
  </si>
  <si>
    <t>Ability for Delivery of Supplies, Support Services (Maintenance), Equipment, and Training to Remote Locations</t>
  </si>
  <si>
    <t>Providing Sufficient Team Oversight to Ensure Consistency and Continuity among the Team</t>
  </si>
  <si>
    <t xml:space="preserve">Effectively Manage and Integrate Team Partners </t>
  </si>
  <si>
    <t xml:space="preserve">Flow-Down Process of Its Quality Control Plan </t>
  </si>
  <si>
    <t>(a) The Government will evaluate the extent to which the Quality Control Plan provides evidence of a framework for the Offeror’s process for delivering quality services</t>
  </si>
  <si>
    <t>M.11.SF2</t>
  </si>
  <si>
    <t>M.11.SF3</t>
  </si>
  <si>
    <t>`</t>
  </si>
  <si>
    <t>Sound Management Approach and Good Understanding of Contract Requirements</t>
  </si>
  <si>
    <t>Contributes to the Ability to Provide Uninterrupted High-Quality Work</t>
  </si>
  <si>
    <t>Impacts on Recruitment and Retention of Staff</t>
  </si>
  <si>
    <t>Demonstrates a Realistic Compensation Scheme for the Contract Work</t>
  </si>
  <si>
    <t>Shows Consistency between Proposed Professional Compensation and a Total Plan for Compensation.</t>
  </si>
  <si>
    <t>Total Compensation Plan IAW FAR 22.1103 And FAR 52.222-46</t>
  </si>
  <si>
    <t>Approach to Providing Acceptable Compensation for Personnel</t>
  </si>
  <si>
    <t xml:space="preserve">Derivation of Compensation Plan </t>
  </si>
  <si>
    <t>Subcontractor Total Compensation Plan</t>
  </si>
  <si>
    <t>M.11.SF4</t>
  </si>
  <si>
    <t>M.11.SF5</t>
  </si>
  <si>
    <t>a) a sound management approach and good understanding of the contract requirements;</t>
  </si>
  <si>
    <t>b) the Offeror’s ability to provide uninterrupted high-quality work;</t>
  </si>
  <si>
    <t>c) a positive impact of the proposed professional compensation on recruiting and retention;</t>
  </si>
  <si>
    <t>d) that the proposed professional compensation is realistic for the work to be performed under the contract; and</t>
  </si>
  <si>
    <t>e) consistency between the proposed professional compensation and a total plan for compensation.</t>
  </si>
  <si>
    <t>The Government will evaluate the Offeror’s Total Compensation Plan to determine whether it constitutes:</t>
  </si>
  <si>
    <t xml:space="preserve">Volume III Past Performance </t>
  </si>
  <si>
    <t>M.10.SF2</t>
  </si>
  <si>
    <t>Volume IV - Price</t>
  </si>
  <si>
    <t>Volume V - Business</t>
  </si>
  <si>
    <t>Narrative</t>
  </si>
  <si>
    <t>Pricing Tables 1-4</t>
  </si>
  <si>
    <t>Supporting Information</t>
  </si>
  <si>
    <t>Factor 4 - Price</t>
  </si>
  <si>
    <t>Responsibility Determination</t>
  </si>
  <si>
    <t>Business Systems and Joint Venture</t>
  </si>
  <si>
    <t>L.23.5.2</t>
  </si>
  <si>
    <t>Standard Form 33 (SF33)
The Offeror shall complete blocks 12 through 18, as appropriate, of the SF 33. The Offeror shall acknowledge all amendments either by signing and returning the SF30 (i.e., cover page only) or by acknowledging the amendments in Block 14 of the SF33. Offerors shall submit the complete offer to the address indicated in Paragraph L.9 above. Failure to submit a complete proposal by the closing time and date designated in Block 9 of the SF33 may result in the proposal being deemed “late” and not considered for award. Proposals will be evaluated in accordance with Section M.</t>
  </si>
  <si>
    <t xml:space="preserve">L.23.5.3 </t>
  </si>
  <si>
    <t>SF33</t>
  </si>
  <si>
    <t>Financial Condition and Capability</t>
  </si>
  <si>
    <t>• Identify the estimated potential revenue percentage of this RFP to the percentage of the
Offeror’s total revenue.</t>
  </si>
  <si>
    <t>The Offeror shall describe the company’s financial condition and capability, including:</t>
  </si>
  <si>
    <t>Estimated Potential Revenue Percentage</t>
  </si>
  <si>
    <t xml:space="preserve">Management's Priority of Services Requested in Solicitation </t>
  </si>
  <si>
    <t>• Describe the Offeror’s management’s priority on the work required by this solicitation.</t>
  </si>
  <si>
    <t>Audited Financial Statements for Past Three Years</t>
  </si>
  <si>
    <t>Accounting System</t>
  </si>
  <si>
    <t>Offerors shall indicate if they have a Government-determined adequate accounting system. If the Offeror has such a system, it shall submit evidence to support the adequacy determination (e.g., letter from CFAO, Defense Contract Audit Agency audit report). If the Offeror does not have such a system, it shall describe its accounting system and established accounting policies, practices, and procedures.</t>
  </si>
  <si>
    <t>Offerors shall describe how they have the necessary organization, experience, operational controls, and technical skills, or the ability to obtain them prior to award.</t>
  </si>
  <si>
    <t>Controls</t>
  </si>
  <si>
    <t>Estimating System</t>
  </si>
  <si>
    <t>Offerors shall indicate if they have a Government-determined adequate estimating system. If the Offeror has such a system, it shall submit evidence to support the adequacy determination (e.g., letter from CFAO, Defense Contract Audit Agency audit report). If the Offeror does not have such a system, it shall describe its estimating system and established estimating policies, practices, and procedures.</t>
  </si>
  <si>
    <t>Offerors shall indicate if they have a Government-approved purchasing system. If the Offeror has such a system, it shall submit evidence to support the approval (e.g., letter signed by the Offeror’s cognizant Federal agency official). If the Offeror does not have such a system, it shall describe its purchasing system and established purchasing policies, practices, and procedures.</t>
  </si>
  <si>
    <t>Purchasing System</t>
  </si>
  <si>
    <t>L.23.5.4</t>
  </si>
  <si>
    <t>Cognizant Federal Agency Official</t>
  </si>
  <si>
    <t>Government Property Management System</t>
  </si>
  <si>
    <t xml:space="preserve">Offerors shall submit information required by DOSAR 652.245-70 (Status of Property Management System) (Dec 2013) </t>
  </si>
  <si>
    <t>1.	Whether the Offeror's property management system that will be used on this contract to track government-furnished property and/or contractor-acquired property has been determined to be adequate by a Federal property manager;</t>
  </si>
  <si>
    <t>2.	The name, address, telephone number and e-mail address of both the-
i.	Cognizant Administrative Contracting Officer (ACO) responsible for review and determination of adequacy of the contractor's property system; and
ii.	The cognizant contractor government property manager;</t>
  </si>
  <si>
    <t>3.	The voluntary consensus standard or industry leading practices and standards to be used in the management of government property, or existing property management plans, methods, practices or procedures for accountability of property.</t>
  </si>
  <si>
    <t>Adequacy Determination of Offeror's Government Property Management System</t>
  </si>
  <si>
    <t>Cognizant ACO and Contractor Government Property Manager Contact Information</t>
  </si>
  <si>
    <t>Standards or Practices Used in Management of Government Property or Existing Government Property Management Plan</t>
  </si>
  <si>
    <t>The Offeror shall submit the name and full contact information of its cognizant Federal agency official (CFAO). The CFAO works in the Offeror’s cognizant Federal agency, which is normally the agency with which the Offeror has the largest dollars in negotiated contracts, including option periods. See FAR 42.003 (Cognizant Federal Agency). If the Government has not appointed a CFAO, the Offeror shall identify the name and full contact information, including e-mail address, of the contracting officer cognizant of the largest dollars in negotiated contracts, including option periods.</t>
  </si>
  <si>
    <t>If two or more parties have formed a partnership or joint venture (see FAR subpart 9.6) for the purposes of submitting a proposal under this solicitation and, if selected, would perform the contract as a single entity, they must submit the Corporate Charter, By-Laws, or Joint Venture or Partnership Agreement. In addition, the teaming arrangements must be identified, company relationships must be fully disclosed, and respective responsibilities and method of work must be expressly stipulated. The joint venture or partnership agreement must include a full discussion of the relationship between the organizations, including identification of the organization, which will have responsibility for negotiation of the resultant contract and task orders, which organization will have accounting responsibility, how work will be allocated, and profit or fee, if any, shared. In addition, the parties to the joint venture or partnership must agree to be jointly and severally liable for performance of the contract and acts or omissions relating to the contract. Written evidence of such agreement is required with the proposal.</t>
  </si>
  <si>
    <t>If the Offeror is not a member of a JV, and does not intend to form a JV, the Offeror shall make a clear statement to this effect.</t>
  </si>
  <si>
    <t>If the Offeror is a Joint Venture, the Offeror shall describe how it will ensure the continuity of contractually obligated services in the event of the dissolution of the Joint Venture. The Offeror will include language describing how it will continue the performance of the contract should any of the venturing parties leave the venture for any reason, become unable to perform or provide the services or supplies that were contemplated under the Joint Venture. The Offeror will address the holder(s) of all required licenses, permits, certifications, and experience and how services will continue unaltered should any of the venturing parties leave the venture.</t>
  </si>
  <si>
    <t>Note: In cases of a “de facto” JV, where no formal joint venture agreement is in place and one entity guarantees the performance of another but does not have a meaningful role in contract performance, the parties must agree, in writing, to be jointly and severable liable for performance of any contract awarded.</t>
  </si>
  <si>
    <t>see below</t>
  </si>
  <si>
    <t>M.14</t>
  </si>
  <si>
    <t xml:space="preserve">All Corporate Bank Line-Of-Credits for Past Three Years </t>
  </si>
  <si>
    <t>The Government will evaluate the information submitted in the Volume V – Business as part of its responsibility determination. Please see RFP Sections M.5(c) and (d) (Eligibility for Award).</t>
  </si>
  <si>
    <t>The principal basis for evaluating price as a factor for IDIQ award under this solicitation will be an evaluation of the reasonableness of the Offeror’s overall proposed price. The overall proposed price is in cell G63 in Pricing Table 4 in Section J’s Attachment J-12 (Pricing Tables).</t>
  </si>
  <si>
    <t>Fair and Reasonable Determination</t>
  </si>
  <si>
    <t>The Government will conduct an evaluation to determine ultimately that the final agreed-to overall price is fair and reasonable. The Government will use one or more of the proposal analysis techniques stipulated in FAR 15.404 to conduct the evaluation.</t>
  </si>
  <si>
    <t>Estimated hours, FTEs, Quantities, and ODC Costs from Table 4</t>
  </si>
  <si>
    <t>The Government will use the RFP-specified estimated hours, FTEs, quantities, and ODC costs in Pricing Table 4 for evaluation purposes only. The Government does not commit to order or payment of these amounts.</t>
  </si>
  <si>
    <t>Subtotals, Totals and Overall Pricing Plus NTE Rates and Unit Prices in Table 4</t>
  </si>
  <si>
    <t>The Government will use the subtotals, totals, and overall proposed price in Pricing Table 4 for evaluation purposes only. The Government does not commit to pay these amounts. However, the NTE fully-loaded hourly labor rates and NTE unit prices proposed in Pricing Table 4 will be used as the awarded pricing information if award is made without discussions, or will be used as the basis of negotiation if award is made with discussions.</t>
  </si>
  <si>
    <t>Similarly, the provisional billing indirect cost rates proposed in Pricing Table 1, the ceiling indirect cost rates proposed in Pricing Table 2, the NTE profit percentages proposed in Pricing Table 3, and the NTE fee percentages proposed in Pricing Table 3 will be used as the awarded pricing information if award is made without discussions, or will be used as the basis of negotiation if award is made with discussions.</t>
  </si>
  <si>
    <t>Provisional Indirect Cost Rates from Table 1, Ceiling Indirect Cost Rates from Table 2, and NTE Profit and Fee Percentages in Table 3</t>
  </si>
  <si>
    <t>The Government will evaluate the price reasonableness of proposals for IDIQ award purposes by adding the total proposed price for all option periods and extension to the total proposed price for the base period (i.e., total proposed price for Ordering Periods for Years 2 through 10, and the Six-Month Option, will be added to total proposed price for Ordering Period for Year 1). Evaluation of options and extension will not obligate the Government to exercise the option(s) and extension, respectively.
Unless an offer was deemed ineligible for award, the Government may adjust any overall proposed price which was calculated incorrectly, resulted from another applicable error(s), resulted from an applicable omission(s), or resulted from the offeror failing to comply with an applicable pricing instruction(s) identified in RFP Section L. Such adjusted price will be used as the evaluated price.</t>
  </si>
  <si>
    <t>Total Proposed Price and Adjustments</t>
  </si>
  <si>
    <t>L.23.4.2</t>
  </si>
  <si>
    <t>M.13</t>
  </si>
  <si>
    <t>DCAA POC Information</t>
  </si>
  <si>
    <t>CFAO POC Information</t>
  </si>
  <si>
    <t>Percentage of NTE Fully-Loaded Hourly Labor Rates Attributable to Profit</t>
  </si>
  <si>
    <t>Company Segment/Business Units Proposed to Perform Work</t>
  </si>
  <si>
    <t>Identification of Small Business Self Performed and Subcontracted Work, Dollar Values, and Percentages of Overall Proposed Price</t>
  </si>
  <si>
    <t>35.	In the Supporting Information, the offeror, in accordance with FAR 15.404-3(b) (Subcontract Pricing Considerations), shall conduct appropriate cost or price analyses to establish the reasonableness of proposed subcontract prices, and shall include the results of these analyses.</t>
  </si>
  <si>
    <t>a.	Results shall be in the form of the offeror’s cost/price analysis report(s). The report(s) shall include:
1.	Cost/price analysis technique(s) used (e.g., comparison of proposed prices received in response to the solicitation);
2.	Summary findings;
3.	Detailed findings; and
4.	Basis for the determination of fair and reasonable proposed subcontract prices.
b.	For award of the contract, “proposed subcontract prices” shall mean “fully-loaded hourly labor rates and equipment unit prices proposed by the subcontractor offeror to the (prime) offeror, or fully-loaded hourly labor rates and equipment unit prices negotiated between the subcontractor offeror and (prime) offeror.”</t>
  </si>
  <si>
    <t>36.	In the Supporting Information, the offeror shall submit, for each proposed offeror fiscal year, evidence to support the provisional billing indirect cost rates proposed in Pricing Table 1. The offeror shall submit at least one of the following pieces of evidence, pursuant to the following descending order of precedence:
a.	Current forward pricing rate agreement with the offeror’s cognizant Federal agency official
b.	Current other negotiated indirect cost rate agreement (that contains forward pricing indirect cost rates) with the offeror’s cognizant Federal agency official
c.	Current forward pricing rate recommendation letter issued by the offeror’s cognizant Federal agency official
d.	Current provisional billing indirect cost rate agreement with the offeror’s cognizant Federal agency official
e.	Current provisional billing indirect cost rate recommendation letter issued by the offeror’s cognizant Federal agency official
f.	Most recent (within the last year) audit report (containing indirect cost rates) from the Defense Contract Audit Agency (DCAA) or other qualified external auditor
g.	Most recent (within the last year) audit report (containing indirect cost rates) from a qualified internal auditor
h.	Current indirect cost rate proposal submitted to the offeror’s cognizant Federal agency official and cognizant auditor
i.	Identification of the indirect cost pools and respective allocation bases, and breakdown of the cost elements and costs comprising such pools and bases. The Government prefers that the offeror submit such evidence in a format similar to the applicable schedules in DCAA’s Incurred Cost Electronically (ICE) Model, which may be found by clicking the “DOWNLOAD ICE” blue ribbon at https://www.dcaa.mil/Checklists-Tools/ICE-Model/ .</t>
  </si>
  <si>
    <t>Indirect Cost Rate Backup for Each Proposed Offeror Fiscal Year</t>
  </si>
  <si>
    <t>See L.23.4.2 for detailed instructions</t>
  </si>
  <si>
    <t>Analysis Report of Subcontractor _______</t>
  </si>
  <si>
    <t>Subcontract Cost or Price Analysis Method</t>
  </si>
  <si>
    <t>Past Performance Contract Examples and Narrative Information</t>
  </si>
  <si>
    <t>Self-Identification of Past Performance Experience</t>
  </si>
  <si>
    <t>Organizational Change History/Roadmap (if applicable)</t>
  </si>
  <si>
    <t>Prime Contractor Sincerus Global Solutions</t>
  </si>
  <si>
    <t>Self-Identification of No Experience in a Particular Area</t>
  </si>
  <si>
    <t>Self-Identification of Past Performance Experience Rated Below Satisfactory</t>
  </si>
  <si>
    <t>Actions Employed in Overcoming Problems and Effects of Those Actions</t>
  </si>
  <si>
    <t>Quality Performance Indicators that Clearly Support Overcoming Past Problems</t>
  </si>
  <si>
    <t>M.12</t>
  </si>
  <si>
    <t xml:space="preserve">The Past Performance Evaluation assesses the degree of confidence the Government has in an Offeror’s ability to provide services and/or products based on a demonstrated record of performance.
</t>
  </si>
  <si>
    <t>In conducting the Past Performance Evaluation, the Government reserves the right to use the information provided in the Offeror’s Past Performance Volume, to include Past Performance Questionnaire (PPQ) responses, in addition to information obtained from other sources, such as the Past Performance Information Retrieval System (PPIRS), Federal Awardee Performance and Integrity Information System (FAPIIS), Contract Performance Assessment Reporting System (CPARS), and/or similar systems; the Defense Contract Management Administration (DCMA) and/or commercial sources, etc. Offerors shall assume the Department has no past performance records at hand and that no member of the evaluation team has personal knowledge of the Offeror’s past performance. The Government reserves the right to use any and all information available to fully assess and evaluate the Offeror’s past performance.</t>
  </si>
  <si>
    <t>The Government may contact references cited on the Past Performance Questionnaire as well as other relevant individuals. The Government may obtain additional information on relevant past performance from other sources such as Government past performance databases.
In general, past performance will be evaluated on the extent of client satisfaction with the previous performance of the Offeror; the Offeror’s effectiveness in managing and directing resources; the Offeror’s demonstration of reasonable and cooperative behavior in dealing with clients; the Offeror’s quality of previously performed services the Offeror’s ability to control costs and manage contract activities; and the Offeror’s effectiveness in meeting schedules in providing services and products.
The Government will consider the quality of recent, relevant past performance information. The quality assessment consists of an in-depth evaluation of the contract examples, PPQ responses, PPIRS/FAPIIS/CPARS data, interviews with Government and/or, if applicable, Commercial customers. If the Government receives, for a given Offeror, no Past Performance Questionnaires, or only irrelevant questionnaires, and can locate no other sources of relevant past performance information for the Offeror, the Offeror will receive a neutral (neither favorable nor unfavorable) Past Performance rating.</t>
  </si>
  <si>
    <t>M.10</t>
  </si>
  <si>
    <t>Proposed Potential Promotion Opportunities and Awards or Incentive Plans Designed to Promote High Quality Performance</t>
  </si>
  <si>
    <t>37.	In the Supporting Information, each non-small-business offeror shall submit each Cost Accounting Standards Board (CASB) Disclosure Statement anticipated to apply to this contract. The Government considers the CASB Disclosure Statement (Form CASB DS-1) the most reliable source to support each proposed indirect cost rate description, allocation base, and offeror fiscal year period because it is subject to Federal law (41 U.S.C. chapter 15, Cost Accounting Standards), certified by an authorized signatory of the offeror’s reporting unit, and subject to a criminal penalty for the signatory when making a false statement pursuant to 18 U.S.C. Section 1001.
	a.	Each such Statement shall be the current version.
	b.	If the non-small-business offeror’s cognizant Federal agency official (CFAO) has determined the current version adequate, the non-small-business offeror shall submit the CFAO’s written determination as well. If the CFAO has not determined the current version adequate, the non- small-business offeror shall so indicate, and submit, if applicable, the previous version that was determined adequate (along with the CFAO’s written adequacy determination).
	c.	Each non-small-business offeror shall provide a crosswalk, in a separate file, between the indirect cost rate descriptions and allocation bases proposed in Pricing Tables 1 and 2 and the respective indirect cost rate descriptions and allocation bases in the CASB Disclosure Statement. Such descriptions and allocation bases shall match. The crosswalk shall show each proposed indirect cost rate description, proposed allocation base, offeror fiscal year period, CASB Disclosure Statement reference, and otherwise proposal reference.</t>
  </si>
  <si>
    <t>CASB Disclosure Statement</t>
  </si>
  <si>
    <t>30. In the Narrative, the offeror shall identify the name and full contact information, including e-mail
address, of its cognizant Federal auditor (e.g., local Defense Contract Audit Agency branch).</t>
  </si>
  <si>
    <t>31. In the Narrative, the offeror shall identify the name and full contact information, including e-mail
address, of its cognizant Federal agency official (CFAO). The CFAO works in the offeror’s cognizant
Federal agency, which is normally the agency with which the offeror has the largest dollars in
negotiated contracts, including option periods. See FAR 42.003 (Cognizant Federal Agency). If the
Government has not appointed a CFAO, the offeror shall identify the name and full contact
information, including e-mail address, of the contracting officer cognizant of the largest dollars in
negotiated contracts, including option periods.</t>
  </si>
  <si>
    <t>32. In the Narrative, pursuant to FAR 52.246-6(f) (Inspection – Time-and-Material and Labor-Hour), the
offeror shall identify the percentage of the proposed NTE fully-loaded hourly labor rates
attributable to profit.</t>
  </si>
  <si>
    <t>33. In the Narrative, the offeror shall identify each segment/business unit proposed to perform work
under this contract and is part of the offeror. A segment/business unit, among other things,
normally has its own indirect cost rate structure.</t>
  </si>
  <si>
    <t>34. In the Narrative, each small-business offeror shall identify, based on its Overall Proposed Price in
Pricing Table 4, the following:
a. Total dollars estimated to be performed by the small-business offeror;
b. Proposed subcontractors;
c.Total dollars estimated to be subcontracted to each similarly situated entity, as defined in FAR 52.219-14(b) (Limitations on Subcontracting);
d. Total dollars estimated to be subcontracted to each non-similarly situated entity;
e. Total percentage of work (based on estimated total dollars) estimated to be performed by the small-business offeror;
f. Total percentage of work (based on estimated total dollars) estimated to be performed by each similarly situated entity; and
g. Total percentage of work (based on estimated total dollars) estimated to be performed by
each non-similarly situated entity.</t>
  </si>
  <si>
    <t>L.23.5</t>
  </si>
  <si>
    <t>M.5.c-d, M.14</t>
  </si>
  <si>
    <t xml:space="preserve">Status Overall </t>
  </si>
  <si>
    <t xml:space="preserve">Actual Page Count </t>
  </si>
  <si>
    <t>Task A</t>
  </si>
  <si>
    <t>Task B</t>
  </si>
  <si>
    <t>Task C</t>
  </si>
  <si>
    <t>Task D</t>
  </si>
  <si>
    <t xml:space="preserve">In Process </t>
  </si>
  <si>
    <t xml:space="preserve">Ready </t>
  </si>
  <si>
    <t>Sign Over Materiel</t>
  </si>
  <si>
    <t>Subcontractor RAFS</t>
  </si>
  <si>
    <t>Subcontractor Statica</t>
  </si>
  <si>
    <t>PPQ #1 AFRICAP III</t>
  </si>
  <si>
    <t>PPQ #2 GPOI</t>
  </si>
  <si>
    <t>PPQ #3 ICITAP</t>
  </si>
  <si>
    <t>PPQ Subcontractor RAFS</t>
  </si>
  <si>
    <t>PPQ Subcontractor Statica</t>
  </si>
  <si>
    <t xml:space="preserve">Introduction </t>
  </si>
  <si>
    <t xml:space="preserve">Confidence is assessed at the overall total Past Performance Factor level, after evaluating aspects of the Offeror’s recent contract examples, focusing on relevancy to the Technical Solution (Factor 1) and Management (Factor 2), as it relates to the efforts outlined in this solicitation. More relevant contract examples may have a greater impact on the confidence assessment than less relevant contract examples, while more recent contract examples may have a greater impact on the confidence assessment than less recent contract examples. The Government may consider past performance contract examples in the aggregate, as well as on an individual basis.
Recency Assessment
An assessment of the past performance information will be made to determine if it is recent. To be recent, the effort must have been performed during the past three (3) years from the date of issuance of this solicitation. If any part of the performance falls within the above timeframe, the contract in its entirety may be evaluated for past performance. Past performance information that fails this condition will not be evaluated further.
Relevancy Assessment
(An assessment of recent past performance information will be made to determine if it is relevant. To be relevant, the Government will conduct an in-depth evaluation of all recent Past Performance Contract Examples and Narrative Information obtained, through the directions provided in Section L, to determine how closely the services and/or products align with the GLOBALCAP effort.
The Government will evaluate the extent to which the Offeror’s cited Past Performance Contract Examples and Narrative Information is similar in Scope, Magnitude, and Complexity to the GLOBALCAP requirement. Scope, Magnitude, and Complexity will be assessed based on the prime and subcontractors proposed role or efforts, as it relates to the Past Performance Contract Examples and Narrative Information as described in Section L.
In determining relevancy for individual contracts examples, consideration will be given to the effort or portion of the effort being proposed by the Offeror or subcontractor, whose contract example is being reviewed and evaluated. Furthermore, the Government will consider the portion of the effort accomplished on contract examples, compared to the portion to be performed on the proposed efforts outlined in this solicitation. For example: past performance for a subcontractor for Program Management will only be considered if that same subcontractor is to perform Program Management on the proposed effort.
The past performance information provided, as described in Section L, as well as any other information obtained from other sources, to include PPQ, will be used to establish the degree of relevancy of past performance. </t>
  </si>
  <si>
    <t xml:space="preserve">Volume II - Management Approach </t>
  </si>
  <si>
    <t>App</t>
  </si>
  <si>
    <t>A</t>
  </si>
  <si>
    <t>B</t>
  </si>
  <si>
    <t xml:space="preserve">Factor 2 Management Approach </t>
  </si>
  <si>
    <t xml:space="preserve">Access and Ability to Recruit and Retain Qualified Key Personnel Expertise </t>
  </si>
  <si>
    <t>Approach to Managing a Large Complex Contract</t>
  </si>
  <si>
    <t>How the Overall Structure Responds to Technical Approach</t>
  </si>
  <si>
    <t xml:space="preserve">Ensuring Robust Partner Engagement </t>
  </si>
  <si>
    <t>Identifying and Filling Knowledge and Learning Gaps</t>
  </si>
  <si>
    <t>Ensuring Analysis and Application of Adaptive Management</t>
  </si>
  <si>
    <t xml:space="preserve">Capturing and Sharing Lessons Learned and Promising Practices </t>
  </si>
  <si>
    <t xml:space="preserve">Describe Corporate Proccesses for Obtaining and Retaining Qualified Personnel </t>
  </si>
  <si>
    <t xml:space="preserve">Describe Qualifications and Certification Verification Processes </t>
  </si>
  <si>
    <t xml:space="preserve">Describe Retention Policies </t>
  </si>
  <si>
    <t>List of the Currenly Employed/Available Personnel by Skill Classification</t>
  </si>
  <si>
    <t>Ensuring Staffing Requirements are Continously Met</t>
  </si>
  <si>
    <t xml:space="preserve">Composition and Organizational Structure of Field and Home Office </t>
  </si>
  <si>
    <t xml:space="preserve">Long and Short Term Technical Assistance </t>
  </si>
  <si>
    <t>Roles and Expertise of Subcontractors (In Staffin</t>
  </si>
  <si>
    <t>Support Provided by HQ Which Should be Minimized as Much as Possible</t>
  </si>
  <si>
    <t xml:space="preserve">Recruiting Relocation and Austere and Hard to Fill Positions </t>
  </si>
  <si>
    <t>Identify Amount Of Self-Performed Work</t>
  </si>
  <si>
    <t xml:space="preserve">Business Strategy for Identifying, Vetting, and Selecting Subcontractors Cultivating Productive Working Relationships with Reputable Vendors to Accomplish GLOBALCAP Program Goals and Objectives. </t>
  </si>
  <si>
    <t>Comprehensive Framework for Delivering Quality Services Achieving Results to Meet the Program and Mission Requirements</t>
  </si>
  <si>
    <t>C</t>
  </si>
  <si>
    <t>Ensure Diesel Fuel Does Not Exceed 5,000 Ppm Sulfur (.5%) [Att. 11 SOW 8.3.1.1]</t>
  </si>
  <si>
    <t>Each Meal Must Provide A Minimum Of 1,000 Calories of Macronutrients (Protein, Fat, Carbohydrates) Nutrition [Att. 11 SOW 8.3.2.1]</t>
  </si>
  <si>
    <t>All Meals Must Be Halal [Att. 11 SOW 8.3.2.2]</t>
  </si>
  <si>
    <t>Coordinate with the U.S. Embassy and PN To Schedule Training, Dates, Times, and Venue [STO SOW 8.2.2]</t>
  </si>
  <si>
    <t>Initial Training Schedule [Att. 11 SOW 7.10.1]</t>
  </si>
  <si>
    <t>Government of Chad will Provide Training Venue at No Cost [Att. 11  SOW 8.2.3]</t>
  </si>
  <si>
    <t>Training Delivered in French [Att. 11 SOW 8.2.4]</t>
  </si>
  <si>
    <t>All Training Materials, Aids, and Vehicle Manufacturer’s Driver’ Manual Provided in Both French and English [Att. 11 SOW 8.2.5]</t>
  </si>
  <si>
    <t>Instructor/Student Ratio [Att. 11 SOW 8.2.6]</t>
  </si>
  <si>
    <t>Consumable Items Required to Implement Each Training Course [Att. 11 SOW 8.2.7]</t>
  </si>
  <si>
    <t>No Firearms and Compliance with Niger Laws and Regulations [Att. 11 SOW 8.2.8]</t>
  </si>
  <si>
    <t>D</t>
  </si>
  <si>
    <t>All Construction Must be Completed by the End of Period of Performance [Att. 11 SOW 8.4.4]</t>
  </si>
  <si>
    <t>Completed Building Should be Ready to Occupy Immediately Following Completion of Final Government Inspection. [Att. 11 SOW 8.4.3.1]</t>
  </si>
  <si>
    <t>Quality Assurance [Att. 11 SOW 8.4.4]</t>
  </si>
  <si>
    <t>Incorporate performance metrics to Ensure quality [Att. 11 SOW 8.4.4.1]</t>
  </si>
  <si>
    <t xml:space="preserve">Anticipated TCN Employees </t>
  </si>
  <si>
    <t>Sample Task Order TCN Recruiting Plan</t>
  </si>
  <si>
    <t xml:space="preserve">Sample Task Order TCN Housing Plan </t>
  </si>
  <si>
    <t>Location and Description of Proposed Housing</t>
  </si>
  <si>
    <t>Type, amount, and Plan for Transportation from Housing to Project Site</t>
  </si>
  <si>
    <t>Changes to the Housing Plan</t>
  </si>
  <si>
    <t>Attracting and Recruiting TCN Employees:</t>
  </si>
  <si>
    <t>TCN Recruitment Compliance</t>
  </si>
  <si>
    <t>Internal RFI data call to obtain POC</t>
  </si>
  <si>
    <t>narrative with holes to be filled in complete</t>
  </si>
  <si>
    <t>data call in process, will follow up</t>
  </si>
  <si>
    <t>internal data call needs to be sent on this topic</t>
  </si>
  <si>
    <t>Identify Potential Risks and Problems in Operating in Geographic Region and Provide a Detailed Approach to Mitigate these risks [L.23.1.SF2.c, M.10.SF2.c]</t>
  </si>
  <si>
    <t>Sincerus</t>
  </si>
  <si>
    <t>RAFS</t>
  </si>
  <si>
    <t>Statica</t>
  </si>
  <si>
    <t>Where to put the Subcontractin agreemetn</t>
  </si>
  <si>
    <t>L.21</t>
  </si>
  <si>
    <t>L.22</t>
  </si>
  <si>
    <t>Organization of Proposal Volumes
Offeror's proposal shall consist of five (5) separate volumes:
Volume I- Technical
Volume II- Management Volume III- Past Performance Volume IV- Price
Volume V- Business</t>
  </si>
  <si>
    <t>List of Tables and Figures (If Applicable)</t>
  </si>
  <si>
    <t xml:space="preserve">Glossary of Abbreviations and Acronyms (If applica ble) </t>
  </si>
  <si>
    <t>III</t>
  </si>
  <si>
    <t>The title page shall include the following: The RFP number; date the RFP was issued; the Department of State issuing office, location, and contact person; the closing date and time of the RFP (for submission of proposals); Unique Entity ID (UEI); name, address (street, city, state, zip) of the Offeror submitting the proposal. However, the title page shall contain no pricing or technical information. Any such information provided in the title page will not be evaluated. The title page shall also acknowledge amendments, as applicable, to the RFP. Please note: the DoS
 Seal shall not be used on any proposal documents or Offeror-generated documents. The Team List is a list of teaming partners (which includes significant/critical subcontractors).Title Page: The title page shall indicate the following:
•	Title of the Acquisition
•	Proposal Category (i.e., SDVOSB / WOSB, or Full and Open)
•	Volume Number
•	RFP Number
•	Name and Address of the Offeror</t>
  </si>
  <si>
    <t>Table of Contents: Each volume, except Volume IV, shall contain a detailed table of contents to delineate the subparagraphs within that volume. Tab indexing shall be used to identify sections.</t>
  </si>
  <si>
    <t>Tables and Figures: The Offeror’s proposal, except price proposal, shall include an indexed list of tables and figures (if applicable).</t>
  </si>
  <si>
    <t>Glossary of Abbreviations and Acronyms: Each volume, except Volume IV, shall contain a glossary of all abbreviations and acronyms used with an explanation for each. Glossaries do not count against the page limitations for their respective volumes.</t>
  </si>
  <si>
    <t>Team ist</t>
  </si>
  <si>
    <t xml:space="preserve">Team List </t>
  </si>
  <si>
    <t>L.24</t>
  </si>
  <si>
    <t>L.24.1 SF1 STO</t>
  </si>
  <si>
    <t>(a)	Technical Approach (Task Order Level)
The Offeror shall provide, as part of its technical approach, a task order/scenario specific technical approach in response to the Sample Task Order found on Section J’s Attachment J-11 (Sample Task Order).</t>
  </si>
  <si>
    <t>(b)	Management Approach (Task Order Level)
The Offeror shall provide, as part of its management approach, a task order/scenario specific management approach in response to the Sample Task Order found on Section J’s Attachment J-11 (Sample Task Order).</t>
  </si>
  <si>
    <t>The Offeror shall provide, as part of its risk analysis plan, a task order/scenario specific risk analysis plan in response to the Sample Task Order found on Section J’s Attachment J-11 (Sample Task Order).</t>
  </si>
  <si>
    <t>L.23.1.SF1 STO e)</t>
  </si>
  <si>
    <t>(e)	Key Personnel (Task Order Level)
This is not a real person. The offeror needs to provide a technical approach which demonstrates the ability to recruit/hire/retain key personnel individuals/requirements at
 the task order level. The Sample task order is for technical evaluation purposes only.</t>
  </si>
  <si>
    <t>L.24.1 SF2</t>
  </si>
  <si>
    <t>Sub-Factor 2: Contract Risk Analysis Plan (IDIQ Level)
The Offeror’s proposal shall provide a sound risk analysis plan to management that demonstrates the ability to aggressively identify and apply solutions to global business processes. The Offeror shall provide a well-defined plan to facilitate evaluation of risk and technical merit in source selection.
In addition to the paragraph above, the response shall include:</t>
  </si>
  <si>
    <t>L.24.1.SF2 (a) (1)</t>
  </si>
  <si>
    <t>L.24.1.SF2 (a) (2)</t>
  </si>
  <si>
    <t>L.24.1.SF2 (a) (3)</t>
  </si>
  <si>
    <t>(3)    Identifies potential risks or problems in operating in the geographic region and provide a detailed approach to mitigate these risks.</t>
  </si>
  <si>
    <t>Volume II</t>
  </si>
  <si>
    <t>L.24.2</t>
  </si>
  <si>
    <t>Sub Factor 1: Key Personnel/Staffing/Personnel Plan (IDIQ Level)</t>
  </si>
  <si>
    <t>L.24.2 SF1</t>
  </si>
  <si>
    <t>L.24.2 SF1 p1</t>
  </si>
  <si>
    <t>L.24.2 SF1 p2</t>
  </si>
  <si>
    <t>L.24.3</t>
  </si>
  <si>
    <t>L.24.4</t>
  </si>
  <si>
    <t xml:space="preserve">L.24.2 p1 </t>
  </si>
  <si>
    <t xml:space="preserve">The management approach shall be clear, concise, and include all the information required by this provision in sufficient detail for effective evaluation. The proposal should not simply rephrase or restate the Government’s requirements, but rather shall provide convincing rationale to address how the Offeror intends to meet these requirements. Offerors shall assume the Government has no prior knowledge of their capabilities, work processes, facilities, and experience and will base its evaluation on the information presented in the Offeror’s technical proposal. Statements that the Offeror understands the requirement or that they can/will perform the listed functions without providing supporting information or narrative is inadequate. Paraphrasing the SOW or parts thereof, is similarly inadequate as are phrases such as "standard procedures will be employed" or "well-known techniques will be used." This volume shall be written to enable evaluators to make a thorough evaluation as to whether the services offered adequately meet the specific Government requirements.
</t>
  </si>
  <si>
    <t xml:space="preserve">Management Format Volume II </t>
  </si>
  <si>
    <t>L.24.2 SF1 KP</t>
  </si>
  <si>
    <t>Key Personnel: Program Manager (IDIQ Level):</t>
  </si>
  <si>
    <t>The Program Manager shall be the Contractor’s primary point of contact for all matters pertaining to this contract and shall bear ultimate responsibility for the ensuring requirements described in this SOW are met.
Education:
Master’s Degree or equivalent and thirteen (13) years of progressively more complex experience in U.S. Government acquisitions (government and/or vendor) program management experience.
Or
Bachelor’s Degree or equivalent and fifteen (15) years of progressively more complex experience in U.S. Government acquisitions (government and/or vendor) program management experience.
Or
High School Diploma or equivalent and nineteen (19) years of progressively more complex experience in U.S. Government acquisitions (government and/or vendor) program management experience.
Qualifications:
(a)	At least three (3) years of managing a single contract or task order with a minimum $25 million ceiling value.
(b)	At least five (5) years of experience managing Foreign Assistance programs for the Department of State and/or United States Agency for International Development with an individual contract or task order award with a minimum $10 million value.
(c)	At least ten (10) years of progressive leadership experience in managing complex projects and/or programs, requiring interpersonal and customer service, writing, analytic, and problem-solving skills.
(d)	Demonstrated adherence to quality standards and reviews program deliverables.
(e)	Demonstrated research, analytical, and problem-solving capabilities.
(f)	Demonstrated ability to successfully work with customers/clients, including the ability to
respond to cost and technical tasks, , monitor contract and task order performance, and apply required course corrections.
(g)	Demonstrated proficiency with Microsoft Office software (e.g., Word, Power Point, Excel)
(h)	Demonstrated proficiency with Microsoft Office software (e.g., Word, Power Point, Teams, Excel) SharePoint), including advanced experience in Microsoft Excel.
(i)	Demonstrated fluency of English speaking and writing, including experience summarizing complex technical and programmatic issues in a concise matter for the U.S. government,
Note: See H.8.1 for more details.</t>
  </si>
  <si>
    <t>L.24.2.SF1 KP</t>
  </si>
  <si>
    <t>L.24.2.SF2</t>
  </si>
  <si>
    <t>L.24.2.SF2 p1</t>
  </si>
  <si>
    <t>L.24.2.SF2 p3</t>
  </si>
  <si>
    <t>L.24.2.SF2 p2©</t>
  </si>
  <si>
    <t>P3 The Offeror shall disclose as part of its proposal the amount of work they intend to perform with their own resources for this IDIQ. The contractor shall identify specific tasks in Section C anticipated to be provided with subcontract resources, in whole or in part, instead of entirely with prime contractor resources.</t>
  </si>
  <si>
    <t xml:space="preserve">L.24.2.SF2 p4 </t>
  </si>
  <si>
    <t>P4The Offeror shall provide its business strategy for identifying, vetting, and selecting subcontractors and cultivating productive working relationships with reputable vendors to accomplish GLOBALCAP program goals and objectives. At a minimum, the Offeror’s approach shall include:</t>
  </si>
  <si>
    <t xml:space="preserve">L.24.2.SF2 p 4 (a)  </t>
  </si>
  <si>
    <t>(b)	A description of the Offeror’s approach to vetting subcontractors and their employees
for compliance with minimum performance and security standards;</t>
  </si>
  <si>
    <t>L.24.2.SF2 p4 (b)</t>
  </si>
  <si>
    <t>L.24.2.SF2 p4 (c)</t>
  </si>
  <si>
    <t>L.24.2.SF2 p4 (d0 )</t>
  </si>
  <si>
    <t>(d)	A description of the Offeror’s approach to ensuring proper oversight and management
controls regarding subcontractor performance and accountability</t>
  </si>
  <si>
    <t>(a)		A comprehensive framework for the contractor’s process for delivering quality services and outlining “how” the contractor will achieve results to meet the program and mission requirements set forth in Section C.</t>
  </si>
  <si>
    <t>(b)	A distribution plan which outlines the ability for delivery of supplies, support services (maintenance), equipment and training to remote locations and the ability to work with militaries OCONUS.</t>
  </si>
  <si>
    <t>L.24.2.SF3 p2 (a)</t>
  </si>
  <si>
    <t>L.24.2.SF3 p2 (b)</t>
  </si>
  <si>
    <t xml:space="preserve">L.24.2.SF3 p2 © </t>
  </si>
  <si>
    <t>(c)	How the Offeror will provide sufficient oversight to effectively manage and integrate team partners and the flow-down process of its quality control plan to ensure consistency and continuity among the team.</t>
  </si>
  <si>
    <t xml:space="preserve">L.24.2.SF3 p2 (d)  </t>
  </si>
  <si>
    <t>The Offeror must adequately address its process for effectively identifying and resolving problems arising between team partners.</t>
  </si>
  <si>
    <t>L.24.2.SF4</t>
  </si>
  <si>
    <t>Sub-Factor 4: Total Compensation Plan (IDIQ Level) The Offeror shall describe how the proposed total compensation plan:</t>
  </si>
  <si>
    <t>L.24.2.SF4 p1 (a)</t>
  </si>
  <si>
    <t>L.24.2.SF4 p1 (b)</t>
  </si>
  <si>
    <t>L.24.2.SF4 p1 (c)</t>
  </si>
  <si>
    <t>L.24.2.SF4 p1 (d)</t>
  </si>
  <si>
    <t>L.24.2.SF4 p1 (e)</t>
  </si>
  <si>
    <t>Contributes to the ability to provide uninterrupted high-quality work;</t>
  </si>
  <si>
    <t>Represents a sound management approach and good understanding of contract requirements;</t>
  </si>
  <si>
    <t xml:space="preserve">	Impacts on recruitment and retention of staff;</t>
  </si>
  <si>
    <t>d)	Demonstrates a realistic compensation scheme for the contract work; and</t>
  </si>
  <si>
    <t>e)	Shows consistency between proposed professional compensation and a total plan for compensation.</t>
  </si>
  <si>
    <t xml:space="preserve">L.24.2.SF4 p2 </t>
  </si>
  <si>
    <t>P2 Offerors shall submit a total compensation plan setting forth proposed salaries and fringe benefits for professional employees working on the contract (see FAR 22.1103 and FAR 52.222- 46).</t>
  </si>
  <si>
    <t>L.24.2.SF4 p3</t>
  </si>
  <si>
    <t>P3 The Offeror shall demonstrate its approach to providing acceptable compensation for personnel. The Offeror shall also include an explanation of how the compensation plan was derived. The Offeror shall provide a description of its proposed promotion potential opportunities and any awards or incentive plans designed to promote high quality performance for this contract.</t>
  </si>
  <si>
    <t>L.24.2.SF4 p4</t>
  </si>
  <si>
    <t xml:space="preserve">P4 If a professional employee(s) proposed to work under the contract is a subcontractor employee(s), then the subcontractor offeror(s) shall submit to the prime offeror for inclusion in the prime offeror’s proposal, or the subcontractor offeror(s) shall submit directly to the Government (and noting the prime offeror’s name), a total compensation plan, setting forth the
salary and fringe benefits proposed for the subcontractor employee(s). This information shall be sent electronically to wardbw@state.gov by the time and date designated in Block 9 of the SF- 33.
</t>
  </si>
  <si>
    <t>Sub-Factor 5: Small Business Subcontracting Plan (Large Business Offerors Only)
Pursuant to FAR 19.708(b)(1)(ii) (Contract Clauses) and DOSAR 652.219-70(a) (Department of State Subcontracting Goals), the Offeror shall submit a Small Business Subcontracting Plan. The Small Business Subcontracting Plan shall include all items identified in FAR 19.704(a)(1) through
(15) (Subcontracting Plan Requirements), and FAR 52.219-9(d)(1) through (15) (Small Business Subcontracting Plan). Offerors shall submit a fully completed Department of State Small Business Subcontracting Plan. The Offeror shall provide an approach for Small Business Subcontracting on GLOBALCAP requirements.
In addition to the paragraph above, the approach shall provide the following essential components:
1)	Provide a Small Business Subcontracting Plan that adequately responds to each of the requirement elements of FAR clause 52.219-9(d).
2)	Offerors are required to identify and propose the required Department of State goals. Successful Offerors’ Small Business Subcontracting Plans will be incorporated in each applicable Contractor’s GLOBALCAP ID/IQ contract.
3)	The Offeror shall show plans or efforts made to meet or exceed the Department of State’s subcontracting goals set forth in DOSAR 652.219-70(b) (Department of State Subcontracting Goals) shown above in the RFP.
Note: The Small Business Subcontracting Plan is exempt from the page limits set forth above in L.22.</t>
  </si>
  <si>
    <t>L.24.2.SF5</t>
  </si>
  <si>
    <t>Past Performance Format Volume III 
General Instructions
The Past Performance Volume shall be organized per L.23 above.
To be considered recent, performance shall be within the past four (4) years from the date of issuance of this solicitation. If any part of the performance falls within the above time, the effort in its entirety may be evaluated for past performance.
To be considered relevant, performance shall be similar in scope, magnitude, and complexity of the efforts outlined in this solicitation, as it relates to the sub-factors listed in the Technical Approach (Factor 1) and Management Approach (Factor 2), as well as Section C. Additionally, scope, magnitude, and complexity are defined in more detail in Section M (Para M.12).
Each Offeror shall submit a Past Performance Volume with its proposal that includes all the information required by this provision in sufficient detail for effective evaluation and it shall be
done in an organized and simple to understand format. Offerors are cautioned that the Government will use data provided by each Offeror in this volume, in addition to data obtained from other sources, in the evaluation of past performance.
The Government is requesting that each Prime Offeror submit three (3) recent and relevant contract examples of previous experience while serving as a prime contractor or as a subcontractor. This means the prime offeror can utilize their previous experience as either a prime and/or subcontractor, but it must be their company experience. 
Additionally, the Government is requesting two (2) recent and relevant previous contract examples for each significant/critical subcontractor (as applicable) proposed to perform the efforts outlined in this solicitation. Contract examples should only be submitted for subcontractors performing critical portions of the efforts outlined in this solicitation for the evaluation of past performance. There is no limit on the number of significant/critical subcontractors.
Note: “Significant/Critical” are characterized as being deemed vital to the overall success of the requirement, as it relates to the Technical Approach (Factor 1) and Management Approach (Factor 2) and subfactors. While past performance experience is only requested for significant/critical subcontractors proposed to perform critical portions of the efforts outlined in this solicitation, for the purposes of evaluating past performance; the Government reserves the right to review all subcontractors past performance proposed by each Offeror in response to this RFP.</t>
  </si>
  <si>
    <t xml:space="preserve">L.24.3 </t>
  </si>
  <si>
    <t xml:space="preserve">Past Performance </t>
  </si>
  <si>
    <t>Organizational Change History/Roadmap (if applicable)
Many companies have acquired, been acquired by, or otherwise merged with other companies and/or reorganized divisions, business groups, subsidiary companies, etc. In many cases, these changes have taken place during recent performance on relevant, past efforts, or between the conclusion of recent, relevant past efforts and this solicitation/source selection. As a result, it is sometimes difficult to determine what recent past performance is relevant to this
acquisition/source selection. To facilitate this determination, Offeror’s shall include a
“Roadmap,” describing and outlining all such changes in the organization of the Offeror’s
company, if applicable.</t>
  </si>
  <si>
    <t>L.24.3 Org Change</t>
  </si>
  <si>
    <t xml:space="preserve">Each Offeror shall provide a narrative for each past performance contract example to explain what aspects are deemed relevant to the proposed effort outlined in this solicitation and to what aspects of the proposed effort they relate to the Technical Approach (Factor 1) and Management Approach (Factor 2) subfactors. Each past performance narrative shall be comprised of two (2) pages per contract example. Offerors shall succinctly summarize their  narrative information in an organized and simple to understand format.
For each narrative, the Offerors shall provide the following information:
•	The Customer’s Company/Agency Name, Point of Contact and Title/relation to the
effort, contact information, and description of the work performed and/or supplies
provided;
•	Contract-Type;
•	Term of Performance;
•	Contract Values;
•	Skills/Expertise required;
•	Connection to Scope, Magnitude, and Complexity as defined in Section M (Para M.12);
•	Connection to the Technical Approach (Factor 1) and Management Approach (Factor 2) subfactors outlined in this solicitation;
•	Summary of major achievements, successes, innovations, and awards that were accomplished during contract performance; and/or
•	Summary of any major problems, challenges encountered, and the corrective actions taken to resolve them.
</t>
  </si>
  <si>
    <t xml:space="preserve">For each narrative, the Offerors shall provide the following information:
•	The Customer’s Company/Agency Name, Point of Contact and Title/relation to the
effort, contact information, and description of the work performed and/or supplies
provided;
•	Contract-Type;
•	Term of Performance;
•	Contract Values;
•	Skills/Expertise required;
•	Connection to Scope, Magnitude, and Complexity as defined in Section M (Para M.12);
•	Connection to the Technical Approach (Factor 1) and Management Approach (Factor 2) subfactors outlined in this solicitation;
•	Summary of major achievements, successes, innovations, and awards that were accomplished during contract performance; and/or
•	Summary of any major problems, challenges encountered, and the corrective actions taken to resolve them.
</t>
  </si>
  <si>
    <t>L.24.3 PP Examples</t>
  </si>
  <si>
    <t>L.24.3 Self ID</t>
  </si>
  <si>
    <t xml:space="preserve">Self-Identification of No Past Performance Experience
Each Offeror shall self-identify if they do not have experience in a particular area, and they shall clearly identify the area in which they do not have experience. This means the Offeror shall be fully transparent and shall self-identify their past performance experience, specifically as it relates to the items listed in Section M under Scope, Magnitude, and Complexity (Para M.12).
Relating to the “quality” of past performance experience, such as CPARS reports – Offerors shall self- identify any previous scores below Satisfactory. A CPARS score below Satisfactory does not automatically eliminate an offer on its own — the Government will be reviewing the totality of the proposal when making a best value decision. At a minimum, self-identifying for referenced citations and relevant contracts is required for CPARS below Satisfactory. Additionally, it is up to the Offerors discretion to self-identify other CPARS below Satisfactory.
Note: Merely having problems does not automatically equate to a “Limited” or “No” confidence rating, since problems encountered may have been on more complex efforts and/or an Offeror may have subsequently demonstrated the ability to overcome problems encountered. The Offeror shall clearly demonstrate the actions employed in overcoming problems and the effects of those actions, in terms of improvements achieved or problems rectified. This may allow the Offeror to be considered a higher confidence candidate. Submittal of quality performance indicators or other indicators that clearly support an Offeror has overcome past problems is required. Furthermore, lack of experience in a particular area does not automatically eliminate an Offeror on its own — the Government will be reviewing the totality of Factor 3, as well as the entire proposal, when making a best value decision.
</t>
  </si>
  <si>
    <t>L.24.3 PPQ</t>
  </si>
  <si>
    <t>Past Performance Questionnaire (PPQ)
Each Offeror shall also complete blocks 1 through 4 of the Section J’s Attachment J-10 (Past Performance Questionnaire (PPQ)). The PPQ shall then be emailed to all contract example Points of Contacts (i.e., Respondents/Customers) the Offeror has identified in its Past Performance Volume. These Points of Contacts shall complete the PPQ and forward them directly, via email, to the Contracting Officer.
Respondents ideally should not send their completed PPQ back to the Offeror; however, if the
Points of Contact send the PPQ directly back to the Offeror, the Offeror can then forward the
PPQ’s to the Contracting Officer with the Points of Contacts included on the cc line.
The Offerors may follow-up with Points of Contact/Respondents/Customers to ensure completion and/or submission of the PPQ to the Contracting Officer. The Contracting Officer will conduct any such follow-ups, if necessary.
With regard to untimely submitted Past Performance Questionnaire may be accepted by the Government any time prior to award at the discretion of the Contracting Officer. However, only those questionnaires received prior to the proposal deadline are guaranteed to be evaluated.
Surveys received after initial proposal evaluation but prior to award will not likely receive consideration, since that may require a reevaluation/ re-scoring of proposals. Therefore, the Department of State strongly recommends organizations who are submitting questionnaires on behalf of a potential Offeror submit requested information by the proposal due date, to ensure it is evaluated for consideration.
Note: Based on Amendment 2 Updates
Amendment 2 updated the PPQ. Offerors shall utilize the new PPQ going forward. However, if Offerors have already sent out the previous version of the PPQ, the Government will accept both versions.</t>
  </si>
  <si>
    <t>The Offeror shall submit a Sample Task Order proposal in response to Section J’s Attachment J- 11 (Sample Task Order). The Offeror’s Sample Task Order shall include a sound technical proposal that clearly demonstrates how implementation of the proposed solutions will deliver timely, standard, reliable, secure, flexible, responsive, compliant, and cost-effective services to meet the needs of the DoS. 
The Sample Task Order shall describe how services will be provided and staffed to meet the program and mission requirements as set forth in Section J’s Attachment J-11 (Sample Task Order). 
The Offeror shall describe in its Sample Task Order what mechanisms it will employ to prevent "scope-creep", constructive changes, and personal services-type behavior. 
Such mechanisms may include operational service-level agreements (SLAs), defined service and data deliverables tied to each invoice and contractor employee training programs. The Offeror shall describe how it will implement those mechanisms on-site in the partner nation.</t>
  </si>
  <si>
    <t xml:space="preserve">Sound Technical Approach to Sample Task Order That Meets the DOS Needs </t>
  </si>
  <si>
    <t>The Offeror shall describe in its Sample Task Order what mechanisms it will employ to prevent "scope-creep", constructive changes, and personal services-type behavior. 
Such mechanisms may include operational service-level agreements (SLAs), defined service and data deliverables tied to each invoice and contractor employee training programs. The Offeror shall describe how it will implement those mechanisms on-site in the partner nation.</t>
  </si>
  <si>
    <t>L.24.1.SF1 STO a)</t>
  </si>
  <si>
    <t>L.23. V1(f) (1)</t>
  </si>
  <si>
    <t>(f)	Factor No. 1: Technical Approach
(1)	Sub-Factor 1: Sample Task Order (Task Order Level)</t>
  </si>
  <si>
    <t>SOW 3.1
8.1</t>
  </si>
  <si>
    <t>3.1	Task A: The Contractor shall procure and deliver 10 APCs and accompanying spare parts to U.S. Embassy according to the quantities and specifications outlined in the attached equipment list.
8.1	TASK A: Procure and deliver 10 armored personnel carrier (APC) vehicles , as detailed in the attached equipment list.</t>
  </si>
  <si>
    <t xml:space="preserve"> The Contractor shall procure and deliver materiel according to the quantities and specifications outlined in the attached equipment list and APC specifications attachment.</t>
  </si>
  <si>
    <t>The Contractor shall deliver all materiel no later than 450 days from the start of the task order period of performance.</t>
  </si>
  <si>
    <t>8.1.3</t>
  </si>
  <si>
    <t>8.1.3	The Contractor shall deliver all items to U.S. Embassy prior to the implementation of any TASK B training activities.
8.1.3.1	Shipping address:
8.1.3.1.1	U.S. Embassy, ATTN: Office of Security Cooperation,
8.1.3.2	Mark for address:</t>
  </si>
  <si>
    <t xml:space="preserve">8.1.1_8.1.8 APC Specs Exhibit 1 </t>
  </si>
  <si>
    <t>8.1.4.1	The Contractor shall follow the guidance provided by the COR when completing the handover(s).</t>
  </si>
  <si>
    <t>8.1.4.1</t>
  </si>
  <si>
    <t>Deliver Operator and Maintainer (O&amp;M) training at Partner Nation Base in Capital City for materiel procured and delivered under TASK A.</t>
  </si>
  <si>
    <t>8.2.1</t>
  </si>
  <si>
    <t>8.2.1	The Contractor shall implement one, six-week course of training for 60 military, operator/maintainers assigned to Partner Nation’s Armed Force on the O&amp;M of all materiel procured and delivered under TASK A.</t>
  </si>
  <si>
    <t>8.2.1.1</t>
  </si>
  <si>
    <t>8.2.1.1	O&amp;M training shall, at minimum, address the following topics:
8.2.1.1.1	Fundamentals of driving/entry-level driver training, including behind-the-wheel instruction.
8.2.1.1.2	Vehicle safety.
8.2.1.1.3	Preventative and corrective vehicle maintenance.
8.2.1.1.4	Methods of troop transport.
8.2.1.1.5	Methods for contacting and working with APC and spare parts OEM manufacturers to sustain the APC platform.
8.2.1.1.6	A combined written and practical assessment at the conclusion of O&amp;M training to determine
trainees’ proficiency in and understanding of all
training material.</t>
  </si>
  <si>
    <t xml:space="preserve">Written and Practical Assessment Trainees Must Reach a Minimum Score of 80% </t>
  </si>
  <si>
    <t>8.2.1.1.6.-1</t>
  </si>
  <si>
    <t>8.2.2</t>
  </si>
  <si>
    <t>8.2.2	The Contractor shall coordinate with U.S. Embassy and the Partner nation to schedule training dates, times, and venue.</t>
  </si>
  <si>
    <t>8.2.3</t>
  </si>
  <si>
    <t>8.2.3	For pricing purposes, the Contractor shall assume that the Government of Sahel will provide the training venue at no cost.</t>
  </si>
  <si>
    <t>8.2.4	The Contractor shall deliver training in French, with the use of interpreters, as needed.</t>
  </si>
  <si>
    <t>8.2.4</t>
  </si>
  <si>
    <t>8.2.5</t>
  </si>
  <si>
    <t xml:space="preserve">8.2.5	The Contractor shall provide physical and electronic copies of all training materials and aides, including the vehicle manufacturer’s driver’s manual, in both English and French.
</t>
  </si>
  <si>
    <t>8.2.7</t>
  </si>
  <si>
    <t>8.2.7	The Contractor shall supply all consumable items required to fully implement each training course.</t>
  </si>
  <si>
    <t>8.2.8	The Contractor and all its personnel, including trainers, are not permitted to carry firearms or ammunition, and must comply with individual host nation laws and regulations at all times.</t>
  </si>
  <si>
    <t>8.2.8</t>
  </si>
  <si>
    <t>TASK C: Logistical Support</t>
  </si>
  <si>
    <t>Provide 100,000 liters of diesel fuel per month for 17 months</t>
  </si>
  <si>
    <t>The Contractor shall ensure the required diesel fuel does not exceed 5,000 ppm sulfur (.5%)</t>
  </si>
  <si>
    <t>8.3.1.1</t>
  </si>
  <si>
    <t>8.3.1.2</t>
  </si>
  <si>
    <t>All diesel fuel shall be tested for cleanliness, fuel not meeting standards to be rejected without payment, and results will be reported to partner nation forces and the U.S. Embassy Office of Security Cooperation.</t>
  </si>
  <si>
    <t>Provide 1,000 shelf-stable, individual portion meals per month for 17 months</t>
  </si>
  <si>
    <t>8.3.2.1</t>
  </si>
  <si>
    <t>Each Meal must provide a minimum of 1,000 Calories of Macronutrients (Protein, Fat, Carbohydrates) Nutrition</t>
  </si>
  <si>
    <t>All meals must be Halal</t>
  </si>
  <si>
    <t>8.4	TASK D: Design and Build a building and surrounding wall based off of the provided preliminary drawings (See Exhibit 2) in partner nation’s capital city. Constructing a building that complies with International building codes in a designated location
involves multiple tasks, including obtaining necessary permits and approvals from local authorities, conducting site surveys and tests, designing the building structure and systems to meet code requirements, acquiring and managing materials and labor, overseeing the construction process to ensure compliance with codes and safety standards, and conducting final inspections and testing before occupancy.
These tasks require coordination between architects, engineers, contractors, building inspectors, and other professionals to ensure that the building is designed and built to meet all applicable codes and regulations, and that it is safe and functional for its intended use.</t>
  </si>
  <si>
    <t>8.4.1</t>
  </si>
  <si>
    <t>Design and Build a building based off of provided preliminary drawings (See Exhibit 2, Sample Drawings) – in a designated location.</t>
  </si>
  <si>
    <t>8.4.2</t>
  </si>
  <si>
    <t>8.4.2	Design and build a single building meeting all specifications outlined under preliminary drawings (See Exhibit 2).</t>
  </si>
  <si>
    <t>8.4.2.2</t>
  </si>
  <si>
    <t>8.4.2.3</t>
  </si>
  <si>
    <t>8.4.2.4</t>
  </si>
  <si>
    <t>8.4.2.5</t>
  </si>
  <si>
    <t>Design and construct building using International Building Codes, FAR Subpart 36.3 - Two-Phase Design- Build Selection Procedures and local construction ordinances.</t>
  </si>
  <si>
    <t>All building materials are to procured locally or imported, as determined by availability.</t>
  </si>
  <si>
    <t>Cement, gravel, sand, rebar, and Concrete Masonry unit (cinderblocks) can be procured locally. Minimum concrete compressive strength will be 25Mpa after 28 days of curing.</t>
  </si>
  <si>
    <t>The building will be provided with aluminum exterior doors, windows, and frames with all the necessary hardware. The interior doors and frames will be made of solid wood with the necessary hardware. Aluminum doors and windows must be imported. Wooden doors can be procured locally.</t>
  </si>
  <si>
    <t xml:space="preserve">Volume I - Technical Approach </t>
  </si>
  <si>
    <t>L.24.1.SF1 STO b)</t>
  </si>
  <si>
    <t>L.24.1.SF STO c)</t>
  </si>
  <si>
    <t>L.24.1.SF1 d)</t>
  </si>
  <si>
    <t>The Offeror shall provide, as part of its quality control plan, a task order/scenario quality control plan in response to the Sample Task Order found on Section J’s Attachment J-11 (Sample Task Order).</t>
  </si>
  <si>
    <t>i</t>
  </si>
  <si>
    <t>P1Offerors must clearly discuss the approach for staffing the contract and achieving results, as well as the composition and organizational structure of the field and home office teams, including descriptions of the proposed roles and technical expertise. Offerors must clearly explain why the candidates proposed for the key personnel positions are the strongest candidates and how they meet the position requirements, which will lead to the project team accomplishing the project’s goals. The staffing plan must describe a clear rationale for its approach and organizational structure and must demonstrate that the Offeror has access and ability to recruit and retain: 1) qualified key personnel expertise; and 2) demonstrates the ability to develop and implement corporate enterprise and workforce development and sustainment objectives.</t>
  </si>
  <si>
    <t>P2Offerors must describe their approach to managing this large and complex contract. Offerors must describe the staffing plan for the full anticipated complement of staff including known short-term and long-term technical assistance, a description of the roles and expertise of each subcontractor, and how this overall organizational structure responds to the proposed technical approach. It must describe how the project will be managed in the host country, including the location of its office(s), and the support to be provided by the headquarters, which should be minimized to the degree possible. It must describe the plan to manage communications with key stakeholders, including DoS.</t>
  </si>
  <si>
    <t>P3The Offeror must identify how they will: 1) ensure robust partner engagement; 2) identify and fill knowledge and learning gaps; 3) ensure analysis and application of knowledge to improve adaptive management; and 4) capture and share results, lessons learned, and promising practices.</t>
  </si>
  <si>
    <t>L.24.2.SF1 p3</t>
  </si>
  <si>
    <t>L.24.SF1 p4</t>
  </si>
  <si>
    <t xml:space="preserve">
P4The Offeror shall describe its corporate process for obtaining and retaining qualified personnel and a plan for how this process will be utilized in support of this effort. The process shall include a detailed description of recruitment, hiring, turnover and downsizing processes, in both relocation and austere and hard to fill locations. The process shall also describe personnel qualifications/certification processes, retention policies, and the number of currently employed/available personnel by skill classification.</t>
  </si>
  <si>
    <t>L.24.SF1.p5</t>
  </si>
  <si>
    <t xml:space="preserve">P5 A detailed staffing plan detailing how all OCONUS Personnel will be deployed within 30 days from the date of contract award, details on proposed staffing reserve capacity (i.e., bench), including how the Offeror will maintain that capacity. The analysis must describe how the Offeror will ensure staffing requirements are continually met, taking into account training, planned, and unplanned absences/loss of personnel. </t>
  </si>
  <si>
    <t>Resume Program Manager - Ron Corkran</t>
  </si>
  <si>
    <t>Processes for Effectively Identifying and Resolving Problems Arising Between Team Partners</t>
  </si>
  <si>
    <t>7.10. 1</t>
  </si>
  <si>
    <t xml:space="preserve">7.10.1	Training schedule(s): The Contractor shall prepare a training schedule that details the dates, times, locations, and estimated number of participants for each iteration of training and technical assistance planned for implementation during the task order period of performance. The Contractor shall note key milestones in the run-up to training and technical assistance activities, including, but not limited to, the delivery of related equipment and supplies, gathering and submitting participant data to conduct Leahy vetting, and securing venue space. The Contractor shall submit an initial training schedule </t>
  </si>
  <si>
    <t>M.10 SF1 (b)</t>
  </si>
  <si>
    <t>M.10 SF1 (c)</t>
  </si>
  <si>
    <t>(b)	Management Approach (Task Order Level)
(1)	The Offeror’s proposal will be evaluated by assessing the likelihood that the Offeror’s proposed sample task order’s management approach will meet the Government’s requirements, including a sound explanation of how implementation of the proposed sample task order’s management solution will deliver timely, standard, reliable, secure, flexible, responsive, compliant, and cost-effective services to meet the needs of the DoS.
(2)	This factor will be used to evaluate the degree to which the Offeror’s proposed sample task order’s management approach that meets all requirements and challenges of the solicitation and demonstrates a clear understanding of mission objectives.
(3)	The Government will evaluate whether the proposed sample task order’s management approach includes evidence of specific methods, techniques, and approaches that demonstrate the ability to meet Attachment J-11, Sample Task Order requirements.</t>
  </si>
  <si>
    <t>(c)	Risk Analysis Plan (Task Order Level)</t>
  </si>
  <si>
    <t>M.10.SF1 © (1)</t>
  </si>
  <si>
    <t>(1)	The Government will evaluate the Offeror’s sample task order’s risk analysis plan to determine whether their risk analysis plan is commensurate with the requirements.</t>
  </si>
  <si>
    <t>M.10.SF1© (2)</t>
  </si>
  <si>
    <t>(2)	A sound explanation of how implementation of the proposed risk analysis plan will deliver low risk solutions in austere locations to meet the needs of the DoS.</t>
  </si>
  <si>
    <t>M.10 SF1 (d)</t>
  </si>
  <si>
    <t xml:space="preserve">Quality Control Plan (Task Order Level) </t>
  </si>
  <si>
    <t>M.10 SF1 (d) (1)</t>
  </si>
  <si>
    <t>M.10 SF1 (d) (2)</t>
  </si>
  <si>
    <t>A sound explanation of how implementation of the proposed quality control plan will deliver high quality solutions in austere locations to meet the needs of the DoS.</t>
  </si>
  <si>
    <t>The Government will evaluate the Offeror’s sample task order’s quality control plan to determine whether their quality control plan is commensurate with the requirements.</t>
  </si>
  <si>
    <t xml:space="preserve">Key Personnel (Task Order Level) </t>
  </si>
  <si>
    <t>Risk Analysis Plan (Task Order Level)</t>
  </si>
  <si>
    <t>Quality Control Plan (Task Order Level)</t>
  </si>
  <si>
    <t>M.10.SF1 (e)</t>
  </si>
  <si>
    <t>M.10.SF1 € (1)</t>
  </si>
  <si>
    <t>M.10.SF1 € (2)</t>
  </si>
  <si>
    <t>(1)	The Government will evaluate the Offeror’s sample task order’s key personnel to determine whether their key personnel approach is commensurate with the requirements.</t>
  </si>
  <si>
    <t>(2)	A sound explanation of how implementation of the proposed key personnel will deliver qualified personnel in austere locations to meet the needs of the DoS.</t>
  </si>
  <si>
    <t>Key Personnel (Task Order Level)  Note: This is not a real person. The offeror needs to provide a technical approach which demonstrates the ability to recruit/hire/retain key personnel individuals/requirements at the task order level. The Sample task order is for technical evaluation purposes only.</t>
  </si>
  <si>
    <t>Sub-Factor 2: Risk Analysis Plan (IDIQ Level) 
The Government will evaluate the extent to which the risk analysis plan accounts for factors and subfactors as outlined in Section L.24.1. The offeror will be evaluated on their demonstrated ability to mitigate the risks for this requirement.</t>
  </si>
  <si>
    <t>M.10 SF2 (b)1</t>
  </si>
  <si>
    <t>M.10 SF2 (b)2</t>
  </si>
  <si>
    <t>(1)	The Government will evaluate the Offeror’s IDIQ level risk analysis plan to determine
whether their risk analysis plan is commensurate with the requirements.</t>
  </si>
  <si>
    <t>The Government will assess the Offeror’s Key Personnel/Staffing/Personnel Plan, Resource Management Plan, Quality Control approaches, Total Compensation Plan, and Subcontracting Plan. The Government will consider the following when evaluating Factor 2:</t>
  </si>
  <si>
    <t xml:space="preserve">M.11.SF1 p1 (a)-(d) </t>
  </si>
  <si>
    <t>P1 The Government shall evaluate the Offeror’s proposed Key Personnel/Staffing/Personnel Plan to
determine whether their experience is commensurate with the requirements of a contract of similar:
(a)	Size, scope, and complexity of the efforts,
(b)	Relevance to the Scope in Section C.
(c)	Extent to which performance measures and service level metrics were applied to specific program objectives, and the actual results achieved against those measures.
(d)	How the Offeror’s past experience demonstrates their capability and capacity to deliver high quality service and solutions in a performance-based environment.</t>
  </si>
  <si>
    <t>P2 The Government shall evaluate the Offeror’s access and ability to recruit and retain: 1) qualified key personnel expertise; 2) possess adequate financial resources to operate as a corporate entity; and 3) demonstrates the ability to follow corporate enterprise and workforce development objectives.</t>
  </si>
  <si>
    <t>M.11.SF1 P2 1)-3)</t>
  </si>
  <si>
    <t>M.11. SF1 P4</t>
  </si>
  <si>
    <t>P4 The Government shall evaluate how the Offeror identifies how they will: 1) ensure robust partner engagement; 2) identify and fill knowledge and learning gaps; 3) ensure analysis and application of knowledge to improve adaptive management; and 4) capture and share results, lessons learned, and promising practices.</t>
  </si>
  <si>
    <t>M.11. SF1 P4 1)</t>
  </si>
  <si>
    <t>M.11. SF1 P4 2)</t>
  </si>
  <si>
    <t>M.11. SF1 P4 3)</t>
  </si>
  <si>
    <t>M.11. SF1 P4 4)</t>
  </si>
  <si>
    <t>M.11.SF1 P5</t>
  </si>
  <si>
    <t>P5 The Government shall evaluate the Offeror’s detailed staffing plan detailing how all OCONUS Personnel will be deployed within 30 days from the date of contract/task order awards, details on proposed staffing reserve capacity (i.e., bench), including how the Offeror will maintain that capacity.</t>
  </si>
  <si>
    <t>M.11.SF1 P6 (a)</t>
  </si>
  <si>
    <t>P6 The Government shall evaluate the Offeror’s provided resumes for individual identified as key personnel for this IDIQ. Key personnel at the IDIQ level include the following position:</t>
  </si>
  <si>
    <t xml:space="preserve">(a)	Program Manager (IDIQ Level)
(1)	The Government will evaluate the Offeror’s IDIQ level key personnel to determine
whether their key personnel approach is commensurate with the requirements.
(2)	A sound explanation of how implementation of the proposed key personnel will deliver qualified personnel in austere locations to meet the needs of the DoS.
</t>
  </si>
  <si>
    <t>M.11.SF1 P6 (a) (1) (2)</t>
  </si>
  <si>
    <t>Sub-Factor 2: Resource Management Plan (IDIQ Level)
The Government will assess the Offeror’s proposed resource management approach. The Offeror’s proposal shall indicate an adequate understanding of the requirements, and provides convincing rationale how their approach will meet the requirements for all the following essential components, with little potential to cause disruption of schedule or degradation of performance. The Government will assess the Offeror’s ability to recruit, train, and retain high quality personnel. Emphasis will be placed on the education, professional certifications, and security credentials obtained by the workforce in relation to the number of personnel in the business unit, their average length of service, and the turnover rate experience of the business unit. The Government will evaluate the Offeror’s approach to provide a well-defined plan to facilitate evaluation of risk and technical merit in source selection. The approach shall include:</t>
  </si>
  <si>
    <t>(d)	The Government will evaluate the extent in the Offeror’s ability to recruit, retain, train, and manage a “bench” of highly qualified staff capable of meeting evolving primary and ad hoc contract requirements quickly in Africa.</t>
  </si>
  <si>
    <t>(a)	The Government will evaluate the Offeror’s approach for hiring, obtaining, and retaining qualified personnel ensures the requirements and Scope of Section C are being met.</t>
  </si>
  <si>
    <t>M.11.SF2 P1 (a)</t>
  </si>
  <si>
    <t>M.11.SF2 P1 (d)</t>
  </si>
  <si>
    <t xml:space="preserve">M.11.SF1 P2 </t>
  </si>
  <si>
    <t>M.11.SF1 P2 3)</t>
  </si>
  <si>
    <t>P2 The Government evaluate the extent to which the Offeror provides a sound approach to provide its business strategy for identifying, vetting, and selecting subcontractors and cultivating productive working relationships with reputable vendors to accomplish GLOBALCAP program goals and objectives. The approach shall include:</t>
  </si>
  <si>
    <t xml:space="preserve">M.11.SF2 P2 </t>
  </si>
  <si>
    <t>M.11.SF2 P2 (a)</t>
  </si>
  <si>
    <t>M.11.SF2 P2 (b)</t>
  </si>
  <si>
    <t>M.11.SF2 P2 ©</t>
  </si>
  <si>
    <t xml:space="preserve">M.11.SF2 P2 (d) </t>
  </si>
  <si>
    <t>The Government will assess the Offeror’s proposed Quality Control Plan. The Offeror’s proposal shall indicate an adequate understanding of the requirements, and provides convincing rationale how their approach will meet the requirements for all the following essential components, with little potential to cause disruption of schedule or degradation of performance:</t>
  </si>
  <si>
    <t>M.11.SF3 (a)</t>
  </si>
  <si>
    <t>M.11.SF3 (b)</t>
  </si>
  <si>
    <t>(b)	The Government will evaluate the extent to which the distribution plan demonstrates the ability for delivery of supplies, support services (maintenance), equipment and training to remote locations and the ability to work with militaries OCONUS.</t>
  </si>
  <si>
    <t>M.11.SF3 ©</t>
  </si>
  <si>
    <t>(c)	The Government will evaluate the Offeror’s ability to provide sufficient oversight to effectively manage and integrate team partners, and the flow-down process of its Quality Control plan to ensure consistency and continuity among the team.</t>
  </si>
  <si>
    <t>(d)	The Offeror will be evaluated on the extent to which the technical approach addresses notification of issues affecting contract performance, contract impact, proposed mitigation, and provide for contractor self-oversight.</t>
  </si>
  <si>
    <t>M.11.SF3 (d)</t>
  </si>
  <si>
    <t>The Government will evaluate the Offeror’s Total Compensation Plan to determine whether it
constitutes:</t>
  </si>
  <si>
    <t xml:space="preserve">M.11.SF4 (a) </t>
  </si>
  <si>
    <t>M.11.SF4 (b)</t>
  </si>
  <si>
    <t>M.11.SF4 ©</t>
  </si>
  <si>
    <t>M.11.SF4 (d)</t>
  </si>
  <si>
    <t>M.11.SF4 €</t>
  </si>
  <si>
    <t xml:space="preserve">M.12  </t>
  </si>
  <si>
    <t>volue III Past Performance (Factor 3)</t>
  </si>
  <si>
    <t>The written technical proposal shall be clear, concise, and include all the information required by this provision in sufficient detail for effective evaluation. The proposal should not simply rephrase or restate the Government’s requirements, but rather shall provide convincing rationale to address how the Offeror intends to meet these requirements. Offerors shall assume the Government has no prior knowledge of their capabilities, work processes, facilities, and experience and will base its evaluation on the information presented in the Offeror’s technical proposal. Statements that the Offeror understands the requirement or that they can/will perform the listed functions without providing supporting information or narrative is inadequate. This volume shall be written to enable evaluators to make a thorough evaluation as to whether the services offered adequately meet the specific Government requirements.
At a minimum, the technical approach shall include:</t>
  </si>
  <si>
    <t>L.24.1</t>
  </si>
  <si>
    <t xml:space="preserve">M.10 	Volume I – Technical Approach (Factor 1) The Government will evaluate items specific to the sample task order using the evaluation factors and 
criteria as outlined for Technical Approach, Management Approach, Risk Analysis Plan, Quality Control Plan, and Key Personnel. </t>
  </si>
  <si>
    <t>M.10(a)</t>
  </si>
  <si>
    <t>Sub-Factor 1: Technical Approach (task order level)</t>
  </si>
  <si>
    <t>Intro</t>
  </si>
  <si>
    <t xml:space="preserve"> 2) demonstrates the ability to develop and implement
corporate enterprise and workforce development and sustainment objectives.</t>
  </si>
  <si>
    <t>The staffing plan must describe a clear rationale for its approach and organizational structure and must demonstrate that the Offeror has access and ability to recruit and retain: 1) qualified key personnel expertise;</t>
  </si>
  <si>
    <t>Key Personnel - Program Manager</t>
  </si>
  <si>
    <t>Plan to Facilitate evaluation of risk and technical merit in source selection</t>
  </si>
  <si>
    <t>Technical Approach Task Order Level</t>
  </si>
  <si>
    <t xml:space="preserve">Topic or Section </t>
  </si>
  <si>
    <t>NA</t>
  </si>
  <si>
    <t>#</t>
  </si>
  <si>
    <t>Task A Procure and Deliver 10 APC Vehicles</t>
  </si>
  <si>
    <r>
      <t>(1)</t>
    </r>
    <r>
      <rPr>
        <sz val="7"/>
        <rFont val="Times New Roman"/>
        <family val="1"/>
      </rPr>
      <t xml:space="preserve">    </t>
    </r>
    <r>
      <rPr>
        <sz val="12"/>
        <rFont val="Calibri"/>
        <family val="2"/>
      </rPr>
      <t>Accounts for all significant inherent and introduced technical, schedule, and cost risks;</t>
    </r>
  </si>
  <si>
    <r>
      <t>(2)</t>
    </r>
    <r>
      <rPr>
        <sz val="7"/>
        <rFont val="Times New Roman"/>
        <family val="1"/>
      </rPr>
      <t xml:space="preserve">    </t>
    </r>
    <r>
      <rPr>
        <sz val="12"/>
        <rFont val="Calibri"/>
        <family val="2"/>
      </rPr>
      <t>Describes cost control methods and how they propose to overcome any difficulties; and</t>
    </r>
  </si>
  <si>
    <t xml:space="preserve">RA FS Contract Example and Narrative #4 Embassy Compound Upgrade Juba South Sudan </t>
  </si>
  <si>
    <t>Statica Contract Example and Narrative #6 Design &amp; Build Djibouti, Galilee Border Post</t>
  </si>
  <si>
    <t>Sincerus Contract Example and Narrative #1 AFRICAP III</t>
  </si>
  <si>
    <t>Sincerus Contract Example and Narrative #2 GPOI</t>
  </si>
  <si>
    <t>Sincerus Contract Example and Narrative #3 ICITAP</t>
  </si>
  <si>
    <t>PPQ #4 Embassy Compound Upgrade Juba South Sudan</t>
  </si>
  <si>
    <t>PPQ #6 : D&amp;B Djibouti, Galilee Border Post</t>
  </si>
  <si>
    <t>PPQ #7 D&amp;B Niger and Chad Facilities, Niamey, Niger &amp; N’djamena, Chad</t>
  </si>
  <si>
    <t>PPQ #5  Mogadishu International Airport Camp</t>
  </si>
  <si>
    <t>Managing Communications with Key Stakeholders Including DOS</t>
  </si>
  <si>
    <t>Plan for Using this Process to Support GlobalCap</t>
  </si>
  <si>
    <t>(D2) Expeditionary Barrier Systems Detail</t>
  </si>
  <si>
    <t>(G1) Mechanical Site Utilities Plan and (B8) Septic Tank and Soak Plan</t>
  </si>
  <si>
    <t xml:space="preserve">(A1) New Site Power Plan </t>
  </si>
  <si>
    <t>(F4) Ground Floor Plan</t>
  </si>
  <si>
    <t>(F5) RC Plan</t>
  </si>
  <si>
    <t xml:space="preserve">(L7) Elevation 1 and (F3) Elevation 2 </t>
  </si>
  <si>
    <t>(L7) Elevation 3 and (F3) Elevation 4</t>
  </si>
  <si>
    <t>(E1) Ventilation System Ground Floor Plan</t>
  </si>
  <si>
    <t xml:space="preserve">(E1) Air Conditioner System Ground Floor Plan </t>
  </si>
  <si>
    <t xml:space="preserve">(E1) Domestic Water System Ground Floor Plan </t>
  </si>
  <si>
    <t xml:space="preserve">(E1) Sanitary Sewer System Ground Floor Plan </t>
  </si>
  <si>
    <t>(A1) Power Plan</t>
  </si>
  <si>
    <t>L.24.2.SF3 ; L.24.2.SF3 p1</t>
  </si>
  <si>
    <t>Sub-Factor 3: Contract Quality Control Plan (IDIQ Level) The quality control plan must adequately address how it will ensure quality, schedule, cost, and performance.</t>
  </si>
  <si>
    <t xml:space="preserve"> Quality Control Plan Addressing How to Ensure Quality, Schedule, Cost, and Performance</t>
  </si>
  <si>
    <t xml:space="preserve">Demonstrate ablity to Aggressively Identify and Apply Solutions to Global BusinessProcesses. </t>
  </si>
  <si>
    <t>Overview</t>
  </si>
  <si>
    <t>Joint Venture</t>
  </si>
  <si>
    <t>The Offeror shall submit one copy of audited financial statements conducted in accordance with auditing standards generally accepted in the United States of America, or Review of financial statements conducted in accordance with Statements on Standards for Accounting and Review Services issued by the American Institute of Certified Public Accountants.
The submitted financial statements shall include the following for the past three years: (a) Income (profit-loss) Statement, which identifies income, expenses, and profits;_x000D_(b) Balance Sheet (Statement of Financial Position), which identifies a company’s assets_x000D_liabilities and ownership equity as of the date of the company’s financial year end;_x000D_(c) Cash Flow Statement, which identifies changes in balance sheet and income accounts_x000D_includes only inflows and outflows of cash and cash equivalents; and measures financial_x000D_viability of a company’s ability to timely pay its bills; and_x000D_(d) Statement of Retained Earnings, which explains changes in a company’s retained_x000D_earnings over the reporting period.</t>
  </si>
  <si>
    <t>The Offeror shall also provide, for the past three years (including the current year), one copy of each corporate bank line-of-credit. The Offeror shall submit evidence identifying the dollar amounts it drew down upon each line-of-credit 
and the current available amount</t>
  </si>
  <si>
    <t>Glossary of Abbreviations and Acronyms</t>
  </si>
  <si>
    <t xml:space="preserve">Sub Factor 4: Total Compensation Plan (IDIQ Level) </t>
  </si>
  <si>
    <t>Joanna is checking all of this section</t>
  </si>
  <si>
    <t xml:space="preserve">Sub Factor 2: Resource Management Plan (IDIQ Level) </t>
  </si>
  <si>
    <t xml:space="preserve">Sub Factor 3: Quality Control Plan (IDIQ Level)
</t>
  </si>
  <si>
    <t>Support Services [L.23.2.SF3, M.11.SF3)]</t>
  </si>
  <si>
    <t>Training [L.23.2.SF3, M.11.SF3)] </t>
  </si>
  <si>
    <t>Ability to Work with Militaries OCONUS[L.23.2.SF3, M.11.SF3]</t>
  </si>
  <si>
    <t>looking for graphic</t>
  </si>
  <si>
    <t xml:space="preserve">Acronyym </t>
  </si>
  <si>
    <t xml:space="preserve">Definition </t>
  </si>
  <si>
    <t>Project Manager</t>
  </si>
  <si>
    <t>Design  building based off of provided preliminary drawings (See Exhibit 2, Sample Drawings) – in a designated location.</t>
  </si>
  <si>
    <t>Site Selection flat land, safe and secure area, no flood risk, use of shallow foundations</t>
  </si>
  <si>
    <t>Design a Single Building Meeting All Specifications [Att. 11 SOW 8.4.2]</t>
  </si>
  <si>
    <t>Id</t>
  </si>
  <si>
    <t xml:space="preserve">Build a Single Building Meeting All Specifications </t>
  </si>
  <si>
    <t>Sub Factor 5: Subcontracting Plan (large business Offerors only)</t>
  </si>
  <si>
    <t xml:space="preserve">Sub Factor 1 - Sample Task Order </t>
  </si>
  <si>
    <t>D.1</t>
  </si>
  <si>
    <t xml:space="preserve">Ready but is not in the Sharepoint site but it is available. </t>
  </si>
  <si>
    <t>POC information pasted as a comment in the narrative - ready to complete</t>
  </si>
  <si>
    <t xml:space="preserve">Sent and Received </t>
  </si>
  <si>
    <t xml:space="preserve">Past Performance Client Questionnaire Table </t>
  </si>
  <si>
    <t xml:space="preserve">Still waiting on Chad GPOI </t>
  </si>
  <si>
    <t xml:space="preserve">RA FS Contract Example and Narrative #5 Shand </t>
  </si>
  <si>
    <t>Carter - GT Look</t>
  </si>
  <si>
    <t>Carter starting</t>
  </si>
  <si>
    <t xml:space="preserve">Carter GT Look </t>
  </si>
  <si>
    <t>PM</t>
  </si>
  <si>
    <t>Program Manager</t>
  </si>
  <si>
    <t xml:space="preserve">PjM </t>
  </si>
  <si>
    <t xml:space="preserve">Construction Specialist </t>
  </si>
  <si>
    <t>CS</t>
  </si>
  <si>
    <t>Sent 14 Nov</t>
  </si>
  <si>
    <t xml:space="preserve">Sent 14 Nov </t>
  </si>
  <si>
    <t xml:space="preserve">Vol 1 </t>
  </si>
  <si>
    <t xml:space="preserve">Vol II </t>
  </si>
  <si>
    <t xml:space="preserve">Vol III </t>
  </si>
  <si>
    <t>Vol IV</t>
  </si>
  <si>
    <t xml:space="preserve">VOL V </t>
  </si>
  <si>
    <t>ANT</t>
  </si>
  <si>
    <t>CAR</t>
  </si>
  <si>
    <t>Central African Republic</t>
  </si>
  <si>
    <t>DRC</t>
  </si>
  <si>
    <t>Democratic Republic of the Congo</t>
  </si>
  <si>
    <t>X</t>
  </si>
  <si>
    <t>DOS</t>
  </si>
  <si>
    <t xml:space="preserve">U.S. Department of State </t>
  </si>
  <si>
    <t>AFRICAP</t>
  </si>
  <si>
    <t>GPOI</t>
  </si>
  <si>
    <t>Africa Peacekeeping Program</t>
  </si>
  <si>
    <t>Global Peace Operations Initiative</t>
  </si>
  <si>
    <t>AF/RPS</t>
  </si>
  <si>
    <t xml:space="preserve">Bureau of African Affairs, Office of Regional Peace, and Security </t>
  </si>
  <si>
    <t>PM/GPI</t>
  </si>
  <si>
    <t xml:space="preserve">Bureau of Political-Military Affairs, Office of Global Programs and Initiatives </t>
  </si>
  <si>
    <t>PM/SA</t>
  </si>
  <si>
    <t xml:space="preserve">Office of Security Assistance </t>
  </si>
  <si>
    <t xml:space="preserve">U.S. </t>
  </si>
  <si>
    <t xml:space="preserve">United States </t>
  </si>
  <si>
    <t>MDSB</t>
  </si>
  <si>
    <t>IED</t>
  </si>
  <si>
    <t>Improvised Explosive Device</t>
  </si>
  <si>
    <t>PN</t>
  </si>
  <si>
    <t>Partner Nation</t>
  </si>
  <si>
    <t>ECM</t>
  </si>
  <si>
    <t xml:space="preserve">FARDC </t>
  </si>
  <si>
    <t>TCCC</t>
  </si>
  <si>
    <t>CLS</t>
  </si>
  <si>
    <t>Tactical Combat Casualty Care</t>
  </si>
  <si>
    <t>Combat Life Saver</t>
  </si>
  <si>
    <t>KDF</t>
  </si>
  <si>
    <t>EOD</t>
  </si>
  <si>
    <t>EHAT</t>
  </si>
  <si>
    <t>FACA</t>
  </si>
  <si>
    <t xml:space="preserve">MINUSMA </t>
  </si>
  <si>
    <t>PDT</t>
  </si>
  <si>
    <t>CIED</t>
  </si>
  <si>
    <t>MONUSCO</t>
  </si>
  <si>
    <t>IMAS</t>
  </si>
  <si>
    <t>NEAMT</t>
  </si>
  <si>
    <t>RA FS</t>
  </si>
  <si>
    <t xml:space="preserve">RA Federal Services </t>
  </si>
  <si>
    <t>OBO</t>
  </si>
  <si>
    <t>REC</t>
  </si>
  <si>
    <t>TCN</t>
  </si>
  <si>
    <t xml:space="preserve">Third Country National </t>
  </si>
  <si>
    <t>UMT</t>
  </si>
  <si>
    <t>OTT</t>
  </si>
  <si>
    <t xml:space="preserve">United Manufacturing Technologies LLC </t>
  </si>
  <si>
    <t>OTT Technologies</t>
  </si>
  <si>
    <t>STO</t>
  </si>
  <si>
    <t>Sample Task Order</t>
  </si>
  <si>
    <t>L'armée nationale du Tchad</t>
  </si>
  <si>
    <t>ISWAP</t>
  </si>
  <si>
    <t>ISGS</t>
  </si>
  <si>
    <t xml:space="preserve">Trans-Sahara Counterterrorism Partnership </t>
  </si>
  <si>
    <t>TSCTP</t>
  </si>
  <si>
    <t>MNJTF</t>
  </si>
  <si>
    <t xml:space="preserve">Multidimensional Integrated Stabilization Mission in Mali </t>
  </si>
  <si>
    <t>G5</t>
  </si>
  <si>
    <t xml:space="preserve">Group of Five for the Sahel </t>
  </si>
  <si>
    <t xml:space="preserve">Special Anti-Terrorism Group </t>
  </si>
  <si>
    <t>SATG</t>
  </si>
  <si>
    <t>FOB</t>
  </si>
  <si>
    <t xml:space="preserve">Forward Operating Base </t>
  </si>
  <si>
    <t>IAW</t>
  </si>
  <si>
    <t xml:space="preserve">IN accordance with </t>
  </si>
  <si>
    <t>OSC</t>
  </si>
  <si>
    <t xml:space="preserve">Office of Security Cooperation </t>
  </si>
  <si>
    <t>IOC</t>
  </si>
  <si>
    <t>COR</t>
  </si>
  <si>
    <t xml:space="preserve">Contracting Officer Representative </t>
  </si>
  <si>
    <t xml:space="preserve">FOC </t>
  </si>
  <si>
    <t xml:space="preserve">Full operational Capability </t>
  </si>
  <si>
    <t>APC</t>
  </si>
  <si>
    <t>Armored Personnel Carrier</t>
  </si>
  <si>
    <t>PKO</t>
  </si>
  <si>
    <t>Peacekeeping Operations</t>
  </si>
  <si>
    <t>MRAP</t>
  </si>
  <si>
    <t>Mine-Resistant Ambush Protected </t>
  </si>
  <si>
    <t>LHD</t>
  </si>
  <si>
    <t>OEM</t>
  </si>
  <si>
    <t>Original Equipment Manufacturer</t>
  </si>
  <si>
    <t>STANAG</t>
  </si>
  <si>
    <t xml:space="preserve">NATO Standardization Agreement </t>
  </si>
  <si>
    <t>NATO</t>
  </si>
  <si>
    <t xml:space="preserve">North Atlantic Treaty Organization </t>
  </si>
  <si>
    <t>FAA</t>
  </si>
  <si>
    <t>Foreign Assistance Act of 1961</t>
  </si>
  <si>
    <t>ITAR</t>
  </si>
  <si>
    <t>International Traffic in Arms Regulations</t>
  </si>
  <si>
    <t>EAR</t>
  </si>
  <si>
    <t>SUV</t>
  </si>
  <si>
    <t>Sport Utility Vehicle</t>
  </si>
  <si>
    <t>RFQ</t>
  </si>
  <si>
    <t>Request for Quote</t>
  </si>
  <si>
    <t>ICW</t>
  </si>
  <si>
    <t>Integrated Compliance Worksheet</t>
  </si>
  <si>
    <t xml:space="preserve">Roll on - Roll Off </t>
  </si>
  <si>
    <t>RO/RO</t>
  </si>
  <si>
    <t>ATC</t>
  </si>
  <si>
    <t>10 pt ok</t>
  </si>
  <si>
    <t>TOC</t>
  </si>
  <si>
    <t xml:space="preserve">Glossary of Abbreviations and Acronyms </t>
  </si>
  <si>
    <t xml:space="preserve">GoA &amp;A </t>
  </si>
  <si>
    <t>Statica Contract Example and Narrative #7 D&amp;B Niger and Chad Facilities, Niamey, Niger &amp; N’djamena, Chad</t>
  </si>
  <si>
    <t xml:space="preserve">Factor 3 - Past Performance (Introduction) </t>
  </si>
  <si>
    <t>L.24. V1(f) (1)</t>
  </si>
  <si>
    <t xml:space="preserve">Covers </t>
  </si>
  <si>
    <t xml:space="preserve">Table Reference </t>
  </si>
  <si>
    <t xml:space="preserve">Glossary </t>
  </si>
  <si>
    <t xml:space="preserve">Volume I - Technical </t>
  </si>
  <si>
    <t>Total</t>
  </si>
  <si>
    <t xml:space="preserve">Volume II- Management Approach </t>
  </si>
  <si>
    <t xml:space="preserve">Volume III- Past Performance </t>
  </si>
  <si>
    <t>Total Pages Allowed for Vol I-III</t>
  </si>
  <si>
    <t>Buffer</t>
  </si>
  <si>
    <t xml:space="preserve">Appendix A PKO Waivers </t>
  </si>
  <si>
    <t>Appendix B Blast and Ballistic Certification</t>
  </si>
  <si>
    <t>Appendix C Welder Certification</t>
  </si>
  <si>
    <t xml:space="preserve">Complete </t>
  </si>
  <si>
    <t>Need to be added after cover sheet is made to a PDF</t>
  </si>
  <si>
    <t xml:space="preserve">Sent Nov 18 </t>
  </si>
  <si>
    <t xml:space="preserve">Factor 1: Technical Approach </t>
  </si>
  <si>
    <t xml:space="preserve">STO How Services  are Provided and  Staffed to Meet Program and Mission Requirements [L.23.1.SF1.a)] </t>
  </si>
  <si>
    <t xml:space="preserve">Evidence That Task A Procurements Comply with Foreign Assistance Act    </t>
  </si>
  <si>
    <t xml:space="preserve">APC Transportation Plan </t>
  </si>
  <si>
    <t>Deliver APC to U.S. Embassy Prior to Beginning Task B Training Activities</t>
  </si>
  <si>
    <t>Blast and Ballistic Certifications</t>
  </si>
  <si>
    <t xml:space="preserve">Welder Certifications </t>
  </si>
  <si>
    <t>Task B Deliver Operator and Maintainer (O&amp;M) Training</t>
  </si>
  <si>
    <t xml:space="preserve">Implement One, Six Week O&amp;M Training Course for Equipment Purchased Under Task A </t>
  </si>
  <si>
    <t xml:space="preserve">Course Topics </t>
  </si>
  <si>
    <t xml:space="preserve">Evidence That Task C Procurements Comply with Foreign Assistance Act    </t>
  </si>
  <si>
    <t xml:space="preserve">Evidence That Task C Diesel Fuel Procurements Comply with Foreign Assistance Act    </t>
  </si>
  <si>
    <t xml:space="preserve">Implement Those Mechanisms in An On-Site Contract Environment [L.23.1.SF1.a)] </t>
  </si>
  <si>
    <t>STO Organizational Structure</t>
  </si>
  <si>
    <t>STO Adaptive Management</t>
  </si>
  <si>
    <t xml:space="preserve">STO Women Peace, and Security </t>
  </si>
  <si>
    <t>STO Deliverables [STO SOW 7.1-7.10.11]</t>
  </si>
  <si>
    <t>STO Risk Analysis Plan Accounts for Significant Inherent and Introduced Risks [</t>
  </si>
  <si>
    <t xml:space="preserve">STO Describes Cost Control Methods and Overcoming Difficulties </t>
  </si>
  <si>
    <t>STO Identify Potential Risks and Problems in Operating in Geographic Region and Sample Task Order Provide a Detailed Approach to Mitigate these risks [L.23.1.SF2.c, M.10.SF2.c]</t>
  </si>
  <si>
    <t xml:space="preserve">STO Technical Risk </t>
  </si>
  <si>
    <t xml:space="preserve">STO Schedule Risk. </t>
  </si>
  <si>
    <t xml:space="preserve">STO Safety and Security Risk. </t>
  </si>
  <si>
    <t>How the Project will be Managed in Host Country Including Location of Offices</t>
  </si>
  <si>
    <t xml:space="preserve">	Cultivating Productive Working Relationships with Reputable Vendors to Accomplish GLOBALCAP Program Goals and Objectives [L.23.2.SF2, M.11.SF2]</t>
  </si>
  <si>
    <t>Delivery of Supplies and Equipment [L.23.2.SF3, M.11.SF3)] </t>
  </si>
  <si>
    <t>Extent to Which the Technical Approach Addresses Notification of Issues Affecting Contract Performance, Contract Impact, Proposed Mitigation [M.11.SF3 (d)]</t>
  </si>
  <si>
    <t xml:space="preserve">Initial Operational Capability </t>
  </si>
  <si>
    <t xml:space="preserve">Pre-depoyment Training </t>
  </si>
  <si>
    <t>Need numbers from Jason</t>
  </si>
  <si>
    <t xml:space="preserve">Need cover update with Amendments, Location </t>
  </si>
  <si>
    <t xml:space="preserve">In Process will be updated at the end </t>
  </si>
  <si>
    <t xml:space="preserve">Ready for Joanna to accept Edits </t>
  </si>
  <si>
    <t>Needs Signatures and insertion</t>
  </si>
  <si>
    <t>Standard Form 33 and Amendments SF 30</t>
  </si>
  <si>
    <t>Amendment 001</t>
  </si>
  <si>
    <t>Amendment 002</t>
  </si>
  <si>
    <t>Amendment 003</t>
  </si>
  <si>
    <t>Amendment 004</t>
  </si>
  <si>
    <t>Amendment 005</t>
  </si>
  <si>
    <t>Amendment 006</t>
  </si>
  <si>
    <t>ATEC</t>
  </si>
  <si>
    <t xml:space="preserve">U.S. Army Test and Evaluation Command </t>
  </si>
  <si>
    <t>O&amp;M</t>
  </si>
  <si>
    <t xml:space="preserve">Operator and Maintainer </t>
  </si>
  <si>
    <t>AAR</t>
  </si>
  <si>
    <t>MRE</t>
  </si>
  <si>
    <t>Meals Ready-to-Eat</t>
  </si>
  <si>
    <t>CLT</t>
  </si>
  <si>
    <t>Charlotte-Douglas International Airport</t>
  </si>
  <si>
    <t>MEBS</t>
  </si>
  <si>
    <t>LHR</t>
  </si>
  <si>
    <t>ADD</t>
  </si>
  <si>
    <t>PD</t>
  </si>
  <si>
    <t>Program Director</t>
  </si>
  <si>
    <t>GOR</t>
  </si>
  <si>
    <t>Grants Officer Representative</t>
  </si>
  <si>
    <t>GDRP</t>
  </si>
  <si>
    <t>ICITAP</t>
  </si>
  <si>
    <t>CAF</t>
  </si>
  <si>
    <t xml:space="preserve">Comprehensive Assessment Framework </t>
  </si>
  <si>
    <t>QA</t>
  </si>
  <si>
    <t>QC</t>
  </si>
  <si>
    <t>EUM</t>
  </si>
  <si>
    <t>KP</t>
  </si>
  <si>
    <t>Key Personnel</t>
  </si>
  <si>
    <t>QASP</t>
  </si>
  <si>
    <t>Quality Assurance Surveillance Plan</t>
  </si>
  <si>
    <t>RMO</t>
  </si>
  <si>
    <t>Regional Management Office</t>
  </si>
  <si>
    <t>MEBS Global</t>
  </si>
  <si>
    <t>London-Heathrow Airport</t>
  </si>
  <si>
    <t>Addis Ababa Bole International Airport</t>
  </si>
  <si>
    <t>Global Defense Reform Program</t>
  </si>
  <si>
    <t>International Criminal Investigative Training Assistance Program</t>
  </si>
  <si>
    <t>Quality Assurance</t>
  </si>
  <si>
    <t>Quality Control</t>
  </si>
  <si>
    <t>End User Monitoring</t>
  </si>
  <si>
    <t>AE</t>
  </si>
  <si>
    <t>Architecture and Engineering</t>
  </si>
  <si>
    <t xml:space="preserve">U.S. Army Aberdeen Test Center </t>
  </si>
  <si>
    <t>CDRL</t>
  </si>
  <si>
    <t>CO</t>
  </si>
  <si>
    <t>CONUS</t>
  </si>
  <si>
    <t>Continental United States</t>
  </si>
  <si>
    <t>CT</t>
  </si>
  <si>
    <t>Appears once in Vol 1</t>
  </si>
  <si>
    <t>DCMAT</t>
  </si>
  <si>
    <t>DPM</t>
  </si>
  <si>
    <t>Deputy Project Manager</t>
  </si>
  <si>
    <t>ECC</t>
  </si>
  <si>
    <t>Export Control Cooperation</t>
  </si>
  <si>
    <t>Explosive Ordnance Disposal</t>
  </si>
  <si>
    <t xml:space="preserve">Explosive Hazard Awareness Training </t>
  </si>
  <si>
    <t>Forces Armées Centrafricaines</t>
  </si>
  <si>
    <t>FAR</t>
  </si>
  <si>
    <t>Federal Acquisition Regulation</t>
  </si>
  <si>
    <t>FS</t>
  </si>
  <si>
    <t>Federal Services</t>
  </si>
  <si>
    <t>GPI</t>
  </si>
  <si>
    <t>Global Programs and Initiatives</t>
  </si>
  <si>
    <t>GPS</t>
  </si>
  <si>
    <t>Global Positioning System</t>
  </si>
  <si>
    <t>GSO</t>
  </si>
  <si>
    <t>Only used once in Vol 1</t>
  </si>
  <si>
    <t>HACCP</t>
  </si>
  <si>
    <t xml:space="preserve">Hazard Analysis and Critical Control Point </t>
  </si>
  <si>
    <t>HQ</t>
  </si>
  <si>
    <t>HR</t>
  </si>
  <si>
    <t>Headquarters</t>
  </si>
  <si>
    <t>Human Resources</t>
  </si>
  <si>
    <t>IBISS</t>
  </si>
  <si>
    <t xml:space="preserve">Issa Bachar Issa Services </t>
  </si>
  <si>
    <t>IDIQ</t>
  </si>
  <si>
    <t>Indefnite Delivery, Indefinite Quantity</t>
  </si>
  <si>
    <t>ISN</t>
  </si>
  <si>
    <t>International Security and Nonproliferation</t>
  </si>
  <si>
    <t>ISO</t>
  </si>
  <si>
    <t>International Organization for Standardization</t>
  </si>
  <si>
    <t>KPI</t>
  </si>
  <si>
    <t>Multi-National Joint Task Force</t>
  </si>
  <si>
    <t>NAVFAC</t>
  </si>
  <si>
    <t xml:space="preserve">Naval Facilities Engineering Systems Command </t>
  </si>
  <si>
    <t>NDJ</t>
  </si>
  <si>
    <t>N’Djamena International Airport</t>
  </si>
  <si>
    <t xml:space="preserve">National Association of Emergency Medical Technicians </t>
  </si>
  <si>
    <t>Bureau of Overseas Building Operations</t>
  </si>
  <si>
    <t>PE</t>
  </si>
  <si>
    <t>PMCS</t>
  </si>
  <si>
    <t>POI</t>
  </si>
  <si>
    <t>POP</t>
  </si>
  <si>
    <t>Period of Performance</t>
  </si>
  <si>
    <t>PSR</t>
  </si>
  <si>
    <t>Procurement Status Report</t>
  </si>
  <si>
    <t>PWS</t>
  </si>
  <si>
    <t>Performance Work Statement</t>
  </si>
  <si>
    <t>RAM</t>
  </si>
  <si>
    <t>RFP</t>
  </si>
  <si>
    <t>Request for Proposal</t>
  </si>
  <si>
    <t>RPS</t>
  </si>
  <si>
    <t>Regional Peace, and Security</t>
  </si>
  <si>
    <t>SME</t>
  </si>
  <si>
    <t>Subject Matter Expert</t>
  </si>
  <si>
    <t xml:space="preserve">Rapid Engineering Construction </t>
  </si>
  <si>
    <t>SOW</t>
  </si>
  <si>
    <t>Statement of Work</t>
  </si>
  <si>
    <t>TO</t>
  </si>
  <si>
    <t>Task Order</t>
  </si>
  <si>
    <t>TTP</t>
  </si>
  <si>
    <t>UMC</t>
  </si>
  <si>
    <t>UN</t>
  </si>
  <si>
    <t>United Nations</t>
  </si>
  <si>
    <t>USDA</t>
  </si>
  <si>
    <t>U.S. Department of Agriculture</t>
  </si>
  <si>
    <t>USEMB</t>
  </si>
  <si>
    <t>USG</t>
  </si>
  <si>
    <t>U.S. Government</t>
  </si>
  <si>
    <t>VAT</t>
  </si>
  <si>
    <t>Value-Added Tax</t>
  </si>
  <si>
    <t>ACOTA</t>
  </si>
  <si>
    <t>Africa Contingency Operations Training &amp; Assistance</t>
  </si>
  <si>
    <t>AMISOM</t>
  </si>
  <si>
    <t>African Union Mission in Somalia</t>
  </si>
  <si>
    <t>AQM</t>
  </si>
  <si>
    <t>African Union Transition Mission in Somalia Pre-Deployment Training</t>
  </si>
  <si>
    <t>ATMIS</t>
  </si>
  <si>
    <t>AU</t>
  </si>
  <si>
    <t>CAGE</t>
  </si>
  <si>
    <t>CEO</t>
  </si>
  <si>
    <t>Chief Executive Officer</t>
  </si>
  <si>
    <t>COIN</t>
  </si>
  <si>
    <t>CPARS</t>
  </si>
  <si>
    <t>Contractor Performance Assessment Reporting System</t>
  </si>
  <si>
    <t>CPFF</t>
  </si>
  <si>
    <t>CSS</t>
  </si>
  <si>
    <t>Continuous Sourcing Strategy</t>
  </si>
  <si>
    <t>DBA</t>
  </si>
  <si>
    <t>Defense Based Act</t>
  </si>
  <si>
    <t>DCAA</t>
  </si>
  <si>
    <t>DCAF</t>
  </si>
  <si>
    <t>Democratic Control of Armed Forces</t>
  </si>
  <si>
    <t>DOTMLPF</t>
  </si>
  <si>
    <t>Doctrine, organization, training, materiel, leadership and education, personnel, and facilities</t>
  </si>
  <si>
    <t>DSM</t>
  </si>
  <si>
    <t>Decision Support Matrix</t>
  </si>
  <si>
    <t>DSSR</t>
  </si>
  <si>
    <t>Department of State Regulations</t>
  </si>
  <si>
    <t>EEO</t>
  </si>
  <si>
    <t xml:space="preserve">Electronic Countermeasures </t>
  </si>
  <si>
    <t>Equal Employment Opportunity</t>
  </si>
  <si>
    <t>FAO</t>
  </si>
  <si>
    <t>Foreign Area Officers</t>
  </si>
  <si>
    <t>FCPA</t>
  </si>
  <si>
    <t>FET</t>
  </si>
  <si>
    <t>Female Engagement Team</t>
  </si>
  <si>
    <t>FMF</t>
  </si>
  <si>
    <t>FMS</t>
  </si>
  <si>
    <t>FTE</t>
  </si>
  <si>
    <t>Full-Time Equivalent</t>
  </si>
  <si>
    <t>GASS</t>
  </si>
  <si>
    <t>GS</t>
  </si>
  <si>
    <t>Government Service</t>
  </si>
  <si>
    <t>HN</t>
  </si>
  <si>
    <t>IEDD</t>
  </si>
  <si>
    <t>IMET</t>
  </si>
  <si>
    <t>International Military Education and Training</t>
  </si>
  <si>
    <t>IMS</t>
  </si>
  <si>
    <t>Integrated Master Schedule</t>
  </si>
  <si>
    <t>ISSAT</t>
  </si>
  <si>
    <t>International Security Sector Assistance Team</t>
  </si>
  <si>
    <t xml:space="preserve">IT </t>
  </si>
  <si>
    <t>Information Technology</t>
  </si>
  <si>
    <t>ITARS</t>
  </si>
  <si>
    <t>JPAS</t>
  </si>
  <si>
    <t>Joint Personnel Adjudication System</t>
  </si>
  <si>
    <t>KO</t>
  </si>
  <si>
    <t>LAGA</t>
  </si>
  <si>
    <t>Landscape Assessment Gap Analysis</t>
  </si>
  <si>
    <t>LSS</t>
  </si>
  <si>
    <t>Life Support Services</t>
  </si>
  <si>
    <t>Multi-Dimensional Security Battalion</t>
  </si>
  <si>
    <t>LTAA</t>
  </si>
  <si>
    <t xml:space="preserve">Long-term Technical Assistance </t>
  </si>
  <si>
    <t>MATOC</t>
  </si>
  <si>
    <t xml:space="preserve">Multiple Award Task Order Contract </t>
  </si>
  <si>
    <t>MINUSCA</t>
  </si>
  <si>
    <t>Multidimensional Integrated Stabilization Mission in the Central African Republic</t>
  </si>
  <si>
    <t>MMS</t>
  </si>
  <si>
    <t>Medical, modeling, and simulation</t>
  </si>
  <si>
    <t>MOUT</t>
  </si>
  <si>
    <t>NAICS</t>
  </si>
  <si>
    <t>North American Industry Classification System</t>
  </si>
  <si>
    <t>NCO</t>
  </si>
  <si>
    <t>Non-Commissioned Office</t>
  </si>
  <si>
    <t>NGO</t>
  </si>
  <si>
    <t>Non-Governmental Organization</t>
  </si>
  <si>
    <t>NTP</t>
  </si>
  <si>
    <t>Notice to Proceed</t>
  </si>
  <si>
    <t>OCONUS</t>
  </si>
  <si>
    <t>Outside the Continental U.S.</t>
  </si>
  <si>
    <t>ODC</t>
  </si>
  <si>
    <t>OSINT</t>
  </si>
  <si>
    <t xml:space="preserve">Open-Source Intelligence </t>
  </si>
  <si>
    <t>Preventive Maintenance Checks and Services</t>
  </si>
  <si>
    <t>PMO</t>
  </si>
  <si>
    <t>PMP</t>
  </si>
  <si>
    <t>Performance Monitoring Plans</t>
  </si>
  <si>
    <t>POC</t>
  </si>
  <si>
    <t>Point of Contact</t>
  </si>
  <si>
    <t>Programs of Instruction</t>
  </si>
  <si>
    <t xml:space="preserve">PREACT </t>
  </si>
  <si>
    <t>PSCP</t>
  </si>
  <si>
    <t>Professional Service Compensation Plans</t>
  </si>
  <si>
    <t>PTOC</t>
  </si>
  <si>
    <t>QACR</t>
  </si>
  <si>
    <t xml:space="preserve">Quality Assurance and Compliance Reports </t>
  </si>
  <si>
    <t>QCP</t>
  </si>
  <si>
    <t>QMS</t>
  </si>
  <si>
    <t>Quality Control Plan</t>
  </si>
  <si>
    <t>Quality Management System</t>
  </si>
  <si>
    <t>SDVOSB</t>
  </si>
  <si>
    <t>Service-Disabled Veteran-Owned Small Business</t>
  </si>
  <si>
    <t>SIR</t>
  </si>
  <si>
    <t>Serious Incident Report</t>
  </si>
  <si>
    <t>SITREP</t>
  </si>
  <si>
    <t>Situation Report</t>
  </si>
  <si>
    <t>SLA</t>
  </si>
  <si>
    <t>Service-Level Agreement</t>
  </si>
  <si>
    <t>SMT</t>
  </si>
  <si>
    <t>Senior Management Team</t>
  </si>
  <si>
    <t>SOP</t>
  </si>
  <si>
    <t>SSR</t>
  </si>
  <si>
    <t>Security Sector Reform</t>
  </si>
  <si>
    <t>STTA</t>
  </si>
  <si>
    <t xml:space="preserve">Short-term Technical Assistance </t>
  </si>
  <si>
    <t>STX</t>
  </si>
  <si>
    <t>Situational Training Exercise</t>
  </si>
  <si>
    <t>TAP</t>
  </si>
  <si>
    <t>Transition Assistance Program</t>
  </si>
  <si>
    <t>TPDF</t>
  </si>
  <si>
    <t>UK</t>
  </si>
  <si>
    <t>United Kingdom</t>
  </si>
  <si>
    <t>UPDF</t>
  </si>
  <si>
    <t>Uganda People's Defence Forces</t>
  </si>
  <si>
    <t>USN</t>
  </si>
  <si>
    <t>UTAF</t>
  </si>
  <si>
    <t>Unit-Tailored Assessment Framework</t>
  </si>
  <si>
    <t>VP</t>
  </si>
  <si>
    <t>Vice President</t>
  </si>
  <si>
    <t>WBS</t>
  </si>
  <si>
    <t>Work Breakdown Structure</t>
  </si>
  <si>
    <t>WOSB</t>
  </si>
  <si>
    <t>Woman-Owned Small Business</t>
  </si>
  <si>
    <t>WPS</t>
  </si>
  <si>
    <t>Women, Peace, and Security</t>
  </si>
  <si>
    <t>Acquisition Management</t>
  </si>
  <si>
    <t>African Union</t>
  </si>
  <si>
    <t>AVB</t>
  </si>
  <si>
    <t>BR</t>
  </si>
  <si>
    <t>Ballistic Resistance</t>
  </si>
  <si>
    <t>CAC</t>
  </si>
  <si>
    <t>CTIP</t>
  </si>
  <si>
    <t>Combatting Trafficking in Persons</t>
  </si>
  <si>
    <t>DCMA</t>
  </si>
  <si>
    <t xml:space="preserve">Defense Contract Management Agency </t>
  </si>
  <si>
    <t>DLMS</t>
  </si>
  <si>
    <t>Digital Learning Management System</t>
  </si>
  <si>
    <t>DOJ</t>
  </si>
  <si>
    <t>U.S. Department of Justice</t>
  </si>
  <si>
    <t>FE</t>
  </si>
  <si>
    <t>Forced Entry</t>
  </si>
  <si>
    <t>FFP</t>
  </si>
  <si>
    <t>Firm Fixed Price</t>
  </si>
  <si>
    <t>HLZ</t>
  </si>
  <si>
    <t>Helicopter Landing Zone</t>
  </si>
  <si>
    <t>Host Nation</t>
  </si>
  <si>
    <t>HVAC</t>
  </si>
  <si>
    <t>Heating, Ventilation, and Air Conditioning</t>
  </si>
  <si>
    <t>ICC</t>
  </si>
  <si>
    <t>International Code Council</t>
  </si>
  <si>
    <t>International Mine Action Standards</t>
  </si>
  <si>
    <t xml:space="preserve">Kenya Defense Force </t>
  </si>
  <si>
    <t>Islamic State in the Greater Sahara</t>
  </si>
  <si>
    <t>Islamic State West African Province</t>
  </si>
  <si>
    <t>LFX</t>
  </si>
  <si>
    <t>Life Fire Exercise</t>
  </si>
  <si>
    <t>MOD</t>
  </si>
  <si>
    <t>Ministry of Defence</t>
  </si>
  <si>
    <t>United Nations Organization Stabilization Mission in the Democratic Republic of the Congo</t>
  </si>
  <si>
    <t>OPDAT</t>
  </si>
  <si>
    <t>Office of Overseas Prosecutorial Development, Assistance and Training</t>
  </si>
  <si>
    <t>PCR</t>
  </si>
  <si>
    <t>Polymerase Chain Reaction</t>
  </si>
  <si>
    <t>PMTC</t>
  </si>
  <si>
    <t>Peace Mission Training Center</t>
  </si>
  <si>
    <t>POL</t>
  </si>
  <si>
    <t>Petroleum, Oil, and Lubricants</t>
  </si>
  <si>
    <t>PPQ</t>
  </si>
  <si>
    <t>Past Performance Questionaire</t>
  </si>
  <si>
    <t>RAI</t>
  </si>
  <si>
    <t>RA International</t>
  </si>
  <si>
    <t>ROE</t>
  </si>
  <si>
    <t>Rules of Engagement</t>
  </si>
  <si>
    <t>SAIC</t>
  </si>
  <si>
    <t>Science Applications International Corporation</t>
  </si>
  <si>
    <t>SEA</t>
  </si>
  <si>
    <t>Sexual Exploitation and Abuse</t>
  </si>
  <si>
    <t xml:space="preserve">TCC </t>
  </si>
  <si>
    <t>Troop Contributing Countries</t>
  </si>
  <si>
    <t>UAS</t>
  </si>
  <si>
    <t>UNITAR</t>
  </si>
  <si>
    <t>United Nations Institute for Training and Research</t>
  </si>
  <si>
    <t>USGN</t>
  </si>
  <si>
    <t>Unité Spéciale – Garde Nationale</t>
  </si>
  <si>
    <t>VEO</t>
  </si>
  <si>
    <t>Standard Operating Procedure</t>
  </si>
  <si>
    <t>Defense Contract Audit Agency</t>
  </si>
  <si>
    <t>CAS</t>
  </si>
  <si>
    <t>Cost Accounting Standards</t>
  </si>
  <si>
    <t>CASB</t>
  </si>
  <si>
    <t>Cost Accounting Standards Board</t>
  </si>
  <si>
    <t>CFAO</t>
  </si>
  <si>
    <t xml:space="preserve">Cognizant Federal Agency Official </t>
  </si>
  <si>
    <t>CFR</t>
  </si>
  <si>
    <t xml:space="preserve">Code of Federal Regulations </t>
  </si>
  <si>
    <t>CLIN</t>
  </si>
  <si>
    <t>Contract Line Item Number</t>
  </si>
  <si>
    <t>ICE</t>
  </si>
  <si>
    <t>Incurred Cost Electronically</t>
  </si>
  <si>
    <t>NTE</t>
  </si>
  <si>
    <t>Not To Exceed</t>
  </si>
  <si>
    <t>Other Direct Costs</t>
  </si>
  <si>
    <t>PDF</t>
  </si>
  <si>
    <t>Portable Document Format</t>
  </si>
  <si>
    <t>SF</t>
  </si>
  <si>
    <t>Standard Form</t>
  </si>
  <si>
    <t>Democratic Republic of Congo - Forces armées de la république démocratique du Congo</t>
  </si>
  <si>
    <t>ACO</t>
  </si>
  <si>
    <t>BOE</t>
  </si>
  <si>
    <t>Basis of Estimate</t>
  </si>
  <si>
    <t>CAP</t>
  </si>
  <si>
    <t>Contractor Acquired Property</t>
  </si>
  <si>
    <t>CFO</t>
  </si>
  <si>
    <t>Chief Financial Officer</t>
  </si>
  <si>
    <t>DFAR</t>
  </si>
  <si>
    <t>DOSAR</t>
  </si>
  <si>
    <t>Department of State Acquisition Regulation</t>
  </si>
  <si>
    <t>ERI</t>
  </si>
  <si>
    <t xml:space="preserve">Economic Research Institute </t>
  </si>
  <si>
    <t>ERP</t>
  </si>
  <si>
    <t xml:space="preserve">Enterprise Resource Planning </t>
  </si>
  <si>
    <t>GAAP</t>
  </si>
  <si>
    <t>Generally Accepted Accounting Principles</t>
  </si>
  <si>
    <t>Generally Accepted Auditing Standards</t>
  </si>
  <si>
    <t>GFP</t>
  </si>
  <si>
    <t>Government Furnished Property</t>
  </si>
  <si>
    <t>JV</t>
  </si>
  <si>
    <t>LOC</t>
  </si>
  <si>
    <t>Line of Credit</t>
  </si>
  <si>
    <t>LOE</t>
  </si>
  <si>
    <t>Level of Effort</t>
  </si>
  <si>
    <t>PMS</t>
  </si>
  <si>
    <t>Property Management System</t>
  </si>
  <si>
    <t>SLIN</t>
  </si>
  <si>
    <t>Solicitation Line Item Number</t>
  </si>
  <si>
    <t>Sincerus </t>
  </si>
  <si>
    <t>Sincerus Global Solutions, Inc</t>
  </si>
  <si>
    <t>Only appears once in Vol 1</t>
  </si>
  <si>
    <t>Only appears once in Vol 3</t>
  </si>
  <si>
    <t>Tanzania People's Defence Force</t>
  </si>
  <si>
    <t>Only appears once in Vol 2</t>
  </si>
  <si>
    <t>Only used once in Vol 2</t>
  </si>
  <si>
    <t>Administrative Contracting Officer</t>
  </si>
  <si>
    <t>After Action Review</t>
  </si>
  <si>
    <t>NATO AEP -55 STANAG 4569</t>
  </si>
  <si>
    <t>NATO Standardization Agreement covering the standards for the "Protection Levels for Occupants of Logistic and Light Armored Vehicles".[1]</t>
  </si>
  <si>
    <t xml:space="preserve">Contracting Officer </t>
  </si>
  <si>
    <t>Cost Plus Fixed Fee</t>
  </si>
  <si>
    <t>Counter Terrorism</t>
  </si>
  <si>
    <t xml:space="preserve">Counter Insurgency </t>
  </si>
  <si>
    <t>Contract Deliverable Requirements List</t>
  </si>
  <si>
    <t>Common Access Card</t>
  </si>
  <si>
    <t>Mechanisms Sincerus Will Employ to Prevent "Scope-Creep", Constructive Changes, and Personal Services-Type Behavior [L.24.1.SF1]</t>
  </si>
  <si>
    <t>Needs Review</t>
  </si>
  <si>
    <t>Fuel Not Meeting Standards To Be Rejected Without Payment, And Results Will Be Reported To Partner Nation Forces And The U.S. Embassy Office Of Security Cooperation. [Att. 11 SOW 8.3.1.2]</t>
  </si>
  <si>
    <t>MRE Transportation Plan (Air)</t>
  </si>
  <si>
    <t>STO Management Approach (Task Order Level)</t>
  </si>
  <si>
    <t xml:space="preserve">STO Key Personnel </t>
  </si>
  <si>
    <t xml:space="preserve">STO Cost Risk. </t>
  </si>
  <si>
    <t>Contract Risk Analysis Plan that Accounts for Inherent and Introduced Risks in Technical, Schedule, and Cost [L.24.1.SF2.a, M.10.SF2.a]</t>
  </si>
  <si>
    <t xml:space="preserve">Technical Risk </t>
  </si>
  <si>
    <t xml:space="preserve">Schedule Risk </t>
  </si>
  <si>
    <t xml:space="preserve">Cost Risk </t>
  </si>
  <si>
    <t>Tactics, Techniques, Procedures</t>
  </si>
  <si>
    <t>Violent Extremist Organizations</t>
  </si>
  <si>
    <t>Counter Improvised Explosive Device</t>
  </si>
  <si>
    <t>Program Management Office</t>
  </si>
  <si>
    <t xml:space="preserve">Needs more </t>
  </si>
  <si>
    <t xml:space="preserve">Task D Design and Build a Building and Surrounding Wall Based Off of Preliminary Drawings </t>
  </si>
  <si>
    <t>Design Drawings</t>
  </si>
  <si>
    <t>Site Rendering 1</t>
  </si>
  <si>
    <t>Site Rendering 2</t>
  </si>
  <si>
    <t>Site Rendering 3</t>
  </si>
  <si>
    <t>( A1) New Site Condition Plan</t>
  </si>
  <si>
    <t>Water Tower Elevation</t>
  </si>
  <si>
    <t xml:space="preserve">(E5) Roof Plan </t>
  </si>
  <si>
    <t xml:space="preserve">(E1) Sanitary Sewer and Storm Drainage System Roof Plan </t>
  </si>
  <si>
    <t>F1) Generator Fuel Storage and Distribution Plan</t>
  </si>
  <si>
    <t xml:space="preserve">	(A1) Lighting Plan </t>
  </si>
  <si>
    <t>(A1) Fire Alarm Plan</t>
  </si>
  <si>
    <t>(D3-D11) Water Tank</t>
  </si>
  <si>
    <t>Phase 2 - Project Design and specification Development</t>
  </si>
  <si>
    <t>Phase 1 -  Post Award Site Visit</t>
  </si>
  <si>
    <t>Phase 3- Mobilization</t>
  </si>
  <si>
    <t>Phase 4 – Site Works (to include perimeter wall) and Utilities</t>
  </si>
  <si>
    <t>Phase 5 – Foundations and Building Structures</t>
  </si>
  <si>
    <t>Phase 6 – Building Exteriors and Weatherproofing</t>
  </si>
  <si>
    <t>Phase 7 – Mechanical, Electrical &amp; Plumbing (MEP) Rough Ins</t>
  </si>
  <si>
    <t>Phase 8- Building Interior Fit Out.</t>
  </si>
  <si>
    <t>Phase 9 – Specialty Installations &amp; MEP Finishes</t>
  </si>
  <si>
    <t>Phase 10 – Final Interior Finishes</t>
  </si>
  <si>
    <t>Phase 11 Commissioning and Testing.</t>
  </si>
  <si>
    <t xml:space="preserve">Schedule </t>
  </si>
  <si>
    <t>Evidence that Task D Procurements Comply with FAA</t>
  </si>
  <si>
    <t>Check the 30 day requiremetn.</t>
  </si>
  <si>
    <t>Ready</t>
  </si>
  <si>
    <t xml:space="preserve">Page Numbering </t>
  </si>
  <si>
    <t>Amendment 007</t>
  </si>
  <si>
    <t>1-8</t>
  </si>
  <si>
    <t>9-117</t>
  </si>
  <si>
    <t>118-195</t>
  </si>
  <si>
    <t>196-224</t>
  </si>
  <si>
    <t xml:space="preserve">Front Matter </t>
  </si>
  <si>
    <t xml:space="preserve">Page Range </t>
  </si>
  <si>
    <t>Body</t>
  </si>
  <si>
    <t xml:space="preserve">Body </t>
  </si>
  <si>
    <t>1-7</t>
  </si>
  <si>
    <t xml:space="preserve">Word Final Check </t>
  </si>
  <si>
    <t xml:space="preserve">PDF </t>
  </si>
  <si>
    <t>Ready for Submission</t>
  </si>
  <si>
    <t>Not started</t>
  </si>
  <si>
    <t>Armored Personnel Carrier (APC)</t>
  </si>
  <si>
    <t>Armored Personnel Carrier (APC), wheeled 4x4 Annex 1 – 636(i)</t>
  </si>
  <si>
    <t>Toyota Hilux Long-term lease</t>
  </si>
  <si>
    <t>Toyota Hilux Long-term lease Annex 1 – 636(i)</t>
  </si>
  <si>
    <t>Toyota Hilux Long-term lease Annex 1 – 604(a)(1))</t>
  </si>
  <si>
    <t>Long-Term Leased Toyota Hi-ACE 12 pAX Van</t>
  </si>
  <si>
    <t>Long -Term Leased Toyota Hi-ACE Van Annex1 - 636(i)</t>
  </si>
  <si>
    <t>Long -Term Leased Toyota Hi-ACE Leased Van Annex 1 – 604(a)</t>
  </si>
  <si>
    <t xml:space="preserve">Merge into PDF Documentation 103 PDF Pages </t>
  </si>
  <si>
    <t xml:space="preserve">Merge into PDF Documentation 17 PDF Pages </t>
  </si>
  <si>
    <t>Education, Professional Certifications, and Security Credentials in Relation to the Number of Personnel in the Business Unit, Their Average Length of Service and Turnover Rate Experience [M.11.SF2]</t>
  </si>
  <si>
    <t>How Approach Meets Requirements with Little Potential to Cause Disruption of Schedule or Degradation of Performance [M.11.SF2].</t>
  </si>
  <si>
    <t>Deliver 10 APCs</t>
  </si>
  <si>
    <t xml:space="preserve">Procure 10 APC </t>
  </si>
  <si>
    <t xml:space="preserve">Misc Head </t>
  </si>
  <si>
    <t>Sincerus’ Process for Delivering Quality Services and Outlining “How” We Achieve Results to Meet the Program and Mission Requirements in the SOW (TO Level)</t>
  </si>
  <si>
    <t>A Distribution Plan Which Outlines the Ability for Delivery Of Supplies, Support Services (Maintenance), Equipment And Training To Remote Locations And The Ability To Work With Militaries OCONUS</t>
  </si>
  <si>
    <t xml:space="preserve">Providing Sufficient Team Oversight to Effectively Manage and Integrate Team Partners and the flow-down process of its Quality Control Plan to Ensure Consistency and Continuity among the Team </t>
  </si>
  <si>
    <t xml:space="preserve">Process for Effectively Identifying and Resolving Problems Arising between Team Partners </t>
  </si>
  <si>
    <t xml:space="preserve">Sub Factor 2 - Contract Risk Analysis Plan (IDIQ Level) Needs Table completed. </t>
  </si>
  <si>
    <t>8-113</t>
  </si>
  <si>
    <t>195-197</t>
  </si>
  <si>
    <t>198-223</t>
  </si>
  <si>
    <t>121-194</t>
  </si>
  <si>
    <t>114-120</t>
  </si>
  <si>
    <t xml:space="preserve">Submission File Names </t>
  </si>
  <si>
    <t>Email.</t>
  </si>
  <si>
    <t>1 of 5</t>
  </si>
  <si>
    <t>2 of 5</t>
  </si>
  <si>
    <t>3 of 5</t>
  </si>
  <si>
    <t>4 of 5</t>
  </si>
  <si>
    <t>5 of 5</t>
  </si>
  <si>
    <t xml:space="preserve">5 of 5 </t>
  </si>
  <si>
    <t xml:space="preserve">Checked </t>
  </si>
  <si>
    <t xml:space="preserve">Downloaded </t>
  </si>
  <si>
    <t>Attached</t>
  </si>
  <si>
    <t>Yes</t>
  </si>
  <si>
    <t>Project Manager - Spiderman</t>
  </si>
  <si>
    <t>Construction Specialist - Mad Max</t>
  </si>
  <si>
    <t xml:space="preserve">Notes </t>
  </si>
  <si>
    <t>Resume Complete</t>
  </si>
  <si>
    <t>Still waiting for LOC</t>
  </si>
  <si>
    <t>Waiting for Hotel Name</t>
  </si>
  <si>
    <t xml:space="preserve">Ready for VP BD to Read </t>
  </si>
  <si>
    <t>Main Graphic ready today</t>
  </si>
  <si>
    <t>Coral Reef Inc Proposal Vol I.pdf</t>
  </si>
  <si>
    <t>Coral Reef Inc Proposal Vol I App A.pdf</t>
  </si>
  <si>
    <t>Coral Reef Inc Proposal Vol I App B.pdf</t>
  </si>
  <si>
    <t>Coral Reef Inc Proposal Vol I App C.pdf</t>
  </si>
  <si>
    <t>Coral Reef Inc Proposal Vol II.pdf</t>
  </si>
  <si>
    <t>Coral Reef Inc Proposal Vol III.pdf</t>
  </si>
  <si>
    <t>Coral Reef Inc Proposal Vol IV.pdf</t>
  </si>
  <si>
    <t>Coral Reef Inc Proposal Vol IV App A.xlsx</t>
  </si>
  <si>
    <t>Coral Reef Inc Proposal Vol IV App B.pdf</t>
  </si>
  <si>
    <t>Coral Reef Inc Proposal Vol IV App C.xlsm</t>
  </si>
  <si>
    <t>Coral Reef Inc Proposal Vol IV App D.pdf</t>
  </si>
  <si>
    <t>Coral Reef Inc Proposal Vol V</t>
  </si>
  <si>
    <t>Coral Reef Inc Proposal Vol V App A.pdf</t>
  </si>
  <si>
    <t>Coral Reef Inc Proposal Vol V App B.pdf</t>
  </si>
  <si>
    <t>Coral Reef Inc Proposal Vol V App C.pdf</t>
  </si>
  <si>
    <t>Contracts</t>
  </si>
  <si>
    <t xml:space="preserve">To USG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</si>
</sst>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color theme="1"/>
      <name val="Calibri"/>
      <family val="2"/>
    </font>
    <font>
      <sz val="11"/>
      <color theme="1"/>
      <name val="Calibri"/>
      <family val="2"/>
      <scheme val="minor"/>
    </font>
    <font>
      <sz val="10"/>
      <name val="Arial"/>
      <family val="2"/>
    </font>
    <font>
      <u/>
      <sz val="11"/>
      <color theme="11"/>
      <name val="Calibri"/>
      <family val="2"/>
    </font>
    <font>
      <sz val="8"/>
      <name val="Calibri"/>
      <family val="2"/>
    </font>
    <font>
      <b/>
      <sz val="9"/>
      <name val="Arial Narrow"/>
      <family val="2"/>
    </font>
    <font>
      <sz val="9"/>
      <name val="Arial Narrow"/>
      <family val="2"/>
    </font>
    <font>
      <b/>
      <sz val="9"/>
      <color theme="0"/>
      <name val="Arial Narrow"/>
      <family val="2"/>
    </font>
    <font>
      <sz val="9"/>
      <color theme="0"/>
      <name val="Arial Narrow"/>
      <family val="2"/>
    </font>
    <font>
      <u/>
      <sz val="9"/>
      <name val="Arial Narrow"/>
      <family val="2"/>
    </font>
    <font>
      <i/>
      <sz val="9"/>
      <name val="Arial Narrow"/>
      <family val="2"/>
    </font>
    <font>
      <sz val="9"/>
      <color theme="1"/>
      <name val="Arial Narrow"/>
      <family val="2"/>
    </font>
    <font>
      <u/>
      <sz val="9"/>
      <color theme="1"/>
      <name val="Arial Narrow"/>
      <family val="2"/>
    </font>
    <font>
      <b/>
      <u/>
      <sz val="9"/>
      <name val="Arial Narrow"/>
      <family val="2"/>
    </font>
    <font>
      <b/>
      <sz val="9"/>
      <color theme="1"/>
      <name val="Arial Narrow"/>
      <family val="2"/>
    </font>
    <font>
      <b/>
      <i/>
      <sz val="9"/>
      <name val="Arial Narrow"/>
      <family val="2"/>
    </font>
    <font>
      <sz val="9"/>
      <color rgb="FF009900"/>
      <name val="Arial Narrow"/>
      <family val="2"/>
    </font>
    <font>
      <sz val="9"/>
      <color rgb="FF00B050"/>
      <name val="Arial Narrow"/>
      <family val="2"/>
    </font>
    <font>
      <strike/>
      <sz val="9"/>
      <name val="Arial Narrow"/>
      <family val="2"/>
    </font>
    <font>
      <strike/>
      <sz val="9"/>
      <color rgb="FF00B050"/>
      <name val="Arial Narrow"/>
      <family val="2"/>
    </font>
    <font>
      <b/>
      <sz val="9"/>
      <color rgb="FF00B050"/>
      <name val="Arial Narrow"/>
      <family val="2"/>
    </font>
    <font>
      <b/>
      <sz val="9"/>
      <color rgb="FF009900"/>
      <name val="Arial Narrow"/>
      <family val="2"/>
    </font>
    <font>
      <b/>
      <u/>
      <sz val="9"/>
      <color theme="1"/>
      <name val="Arial Narrow"/>
      <family val="2"/>
    </font>
    <font>
      <b/>
      <i/>
      <sz val="9"/>
      <color theme="1"/>
      <name val="Arial Narrow"/>
      <family val="2"/>
    </font>
    <font>
      <i/>
      <sz val="9"/>
      <color theme="1"/>
      <name val="Arial Narrow"/>
      <family val="2"/>
    </font>
    <font>
      <b/>
      <strike/>
      <sz val="9"/>
      <color theme="1"/>
      <name val="Arial Narrow"/>
      <family val="2"/>
    </font>
    <font>
      <strike/>
      <sz val="9"/>
      <color theme="1"/>
      <name val="Arial Narrow"/>
      <family val="2"/>
    </font>
    <font>
      <b/>
      <sz val="11"/>
      <color theme="1"/>
      <name val="Calibri"/>
      <family val="2"/>
    </font>
    <font>
      <sz val="12"/>
      <name val="Calibri"/>
      <family val="2"/>
    </font>
    <font>
      <sz val="7"/>
      <name val="Times New Roman"/>
      <family val="1"/>
    </font>
    <font>
      <b/>
      <sz val="9"/>
      <color theme="1"/>
      <name val="Arial Narrow"/>
      <family val="2"/>
    </font>
    <font>
      <sz val="9"/>
      <color theme="1"/>
      <name val="Arial Narrow"/>
      <family val="2"/>
    </font>
    <font>
      <sz val="9"/>
      <name val="Arial Narrow"/>
      <family val="2"/>
    </font>
    <font>
      <b/>
      <sz val="9"/>
      <name val="Arial Narrow"/>
      <family val="2"/>
    </font>
    <font>
      <b/>
      <sz val="12"/>
      <name val="Calibri"/>
      <family val="2"/>
    </font>
    <font>
      <sz val="12"/>
      <color theme="1"/>
      <name val="Calibri"/>
      <family val="2"/>
    </font>
    <font>
      <sz val="12"/>
      <color rgb="FFC00000"/>
      <name val="Calibri"/>
      <family val="2"/>
    </font>
    <font>
      <b/>
      <sz val="9"/>
      <name val="Arial Narrow"/>
      <family val="2"/>
    </font>
    <font>
      <b/>
      <sz val="9"/>
      <color theme="0"/>
      <name val="Arial Narrow"/>
      <family val="2"/>
    </font>
    <font>
      <sz val="9"/>
      <name val="Arial Narrow"/>
      <family val="2"/>
    </font>
    <font>
      <b/>
      <sz val="9"/>
      <color rgb="FF00B050"/>
      <name val="Arial Narrow"/>
      <family val="2"/>
    </font>
    <font>
      <b/>
      <u/>
      <sz val="9"/>
      <color theme="1"/>
      <name val="Arial Narrow"/>
      <family val="2"/>
    </font>
    <font>
      <b/>
      <sz val="9"/>
      <color theme="1"/>
      <name val="Arial Narrow"/>
      <family val="2"/>
    </font>
    <font>
      <sz val="9"/>
      <color theme="1"/>
      <name val="Arial Narrow"/>
      <family val="2"/>
    </font>
    <font>
      <u/>
      <sz val="9"/>
      <color theme="1"/>
      <name val="Arial Narrow"/>
      <family val="2"/>
    </font>
    <font>
      <strike/>
      <sz val="9"/>
      <color theme="1"/>
      <name val="Arial Narrow"/>
      <family val="2"/>
    </font>
    <font>
      <sz val="12"/>
      <color rgb="FF000000"/>
      <name val="Calibri"/>
      <family val="2"/>
    </font>
    <font>
      <sz val="12"/>
      <color rgb="FF000000"/>
      <name val="Calibri"/>
      <family val="2"/>
      <charset val="1"/>
    </font>
    <font>
      <sz val="11"/>
      <color rgb="FF444444"/>
      <name val="Calibri"/>
      <family val="2"/>
      <charset val="1"/>
    </font>
    <font>
      <b/>
      <i/>
      <sz val="9"/>
      <color theme="1"/>
      <name val="Arial Narrow"/>
      <family val="2"/>
    </font>
    <font>
      <i/>
      <sz val="9"/>
      <name val="Arial Narrow"/>
      <family val="2"/>
    </font>
    <font>
      <i/>
      <sz val="9"/>
      <color theme="1"/>
      <name val="Arial Narrow"/>
      <family val="2"/>
    </font>
    <font>
      <sz val="9"/>
      <color rgb="FF00B050"/>
      <name val="Arial Narrow"/>
      <family val="2"/>
    </font>
  </fonts>
  <fills count="29">
    <fill>
      <patternFill patternType="none"/>
    </fill>
    <fill>
      <patternFill patternType="gray125"/>
    </fill>
    <fill>
      <patternFill patternType="solid">
        <fgColor theme="3" tint="0.39997558519241921"/>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5" tint="0.79998168889431442"/>
        <bgColor indexed="64"/>
      </patternFill>
    </fill>
    <fill>
      <patternFill patternType="solid">
        <fgColor rgb="FFFF0000"/>
        <bgColor indexed="64"/>
      </patternFill>
    </fill>
    <fill>
      <patternFill patternType="solid">
        <fgColor theme="4" tint="0.39997558519241921"/>
        <bgColor indexed="64"/>
      </patternFill>
    </fill>
    <fill>
      <patternFill patternType="solid">
        <fgColor theme="6" tint="-0.49998474074526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499984740745262"/>
        <bgColor indexed="64"/>
      </patternFill>
    </fill>
    <fill>
      <patternFill patternType="solid">
        <fgColor theme="8" tint="-0.499984740745262"/>
        <bgColor indexed="64"/>
      </patternFill>
    </fill>
    <fill>
      <patternFill patternType="solid">
        <fgColor rgb="FFFFCC00"/>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rgb="FF00B050"/>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79998168889431442"/>
        <bgColor indexed="64"/>
      </patternFill>
    </fill>
  </fills>
  <borders count="1">
    <border>
      <left/>
      <right/>
      <top/>
      <bottom/>
      <diagonal/>
    </border>
  </borders>
  <cellStyleXfs count="25">
    <xf numFmtId="0" fontId="0" fillId="0" borderId="0"/>
    <xf numFmtId="0" fontId="2"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9" fontId="1" fillId="0" borderId="0" applyFont="0" applyFill="0" applyBorder="0" applyAlignment="0" applyProtection="0"/>
  </cellStyleXfs>
  <cellXfs count="215">
    <xf numFmtId="0" fontId="0" fillId="0" borderId="0" xfId="0"/>
    <xf numFmtId="0" fontId="0" fillId="0" borderId="0" xfId="0" pivotButton="1"/>
    <xf numFmtId="0" fontId="5" fillId="0" borderId="0" xfId="0" applyFont="1" applyAlignment="1">
      <alignment horizontal="left" vertical="top" wrapText="1"/>
    </xf>
    <xf numFmtId="0" fontId="6" fillId="0" borderId="0" xfId="0" applyFont="1" applyAlignment="1">
      <alignment horizontal="left" vertical="top" wrapText="1"/>
    </xf>
    <xf numFmtId="0" fontId="7" fillId="5" borderId="0" xfId="0" applyFont="1" applyFill="1" applyAlignment="1">
      <alignment horizontal="left" vertical="top" wrapText="1"/>
    </xf>
    <xf numFmtId="0" fontId="5" fillId="2" borderId="0" xfId="0" applyFont="1" applyFill="1" applyAlignment="1">
      <alignment horizontal="left" vertical="top" wrapText="1"/>
    </xf>
    <xf numFmtId="0" fontId="5" fillId="4" borderId="0" xfId="0" applyFont="1" applyFill="1" applyAlignment="1">
      <alignment horizontal="left" vertical="top" wrapText="1"/>
    </xf>
    <xf numFmtId="0" fontId="5" fillId="3" borderId="0" xfId="0" applyFont="1" applyFill="1" applyAlignment="1">
      <alignment horizontal="left" vertical="top" wrapText="1"/>
    </xf>
    <xf numFmtId="0" fontId="9" fillId="0" borderId="0" xfId="0" applyFont="1" applyAlignment="1">
      <alignment horizontal="left" vertical="top" wrapText="1"/>
    </xf>
    <xf numFmtId="0" fontId="6" fillId="6" borderId="0" xfId="0" applyFont="1" applyFill="1" applyAlignment="1">
      <alignment horizontal="left" vertical="top" wrapText="1"/>
    </xf>
    <xf numFmtId="0" fontId="12" fillId="0" borderId="0" xfId="0" applyFont="1" applyAlignment="1">
      <alignment vertical="center" wrapText="1"/>
    </xf>
    <xf numFmtId="0" fontId="10" fillId="0" borderId="0" xfId="0" applyFont="1" applyAlignment="1">
      <alignment horizontal="left" vertical="top" wrapText="1" indent="1"/>
    </xf>
    <xf numFmtId="0" fontId="5" fillId="8" borderId="0" xfId="0" applyFont="1" applyFill="1" applyAlignment="1">
      <alignment horizontal="left" vertical="top" wrapText="1"/>
    </xf>
    <xf numFmtId="0" fontId="6" fillId="3" borderId="0" xfId="0" applyFont="1" applyFill="1" applyAlignment="1">
      <alignment horizontal="left" vertical="top" wrapText="1"/>
    </xf>
    <xf numFmtId="0" fontId="5" fillId="0" borderId="0" xfId="0" applyFont="1" applyAlignment="1">
      <alignment horizontal="left" vertical="top" wrapText="1" indent="1"/>
    </xf>
    <xf numFmtId="0" fontId="6" fillId="0" borderId="0" xfId="0" applyFont="1" applyAlignment="1">
      <alignment horizontal="left" vertical="top" wrapText="1" indent="1"/>
    </xf>
    <xf numFmtId="0" fontId="7" fillId="9" borderId="0" xfId="0" applyFont="1" applyFill="1" applyAlignment="1">
      <alignment horizontal="left" vertical="top" wrapText="1"/>
    </xf>
    <xf numFmtId="0" fontId="5" fillId="10" borderId="0" xfId="0" applyFont="1" applyFill="1" applyAlignment="1">
      <alignment horizontal="left" vertical="top" wrapText="1"/>
    </xf>
    <xf numFmtId="0" fontId="5" fillId="12" borderId="0" xfId="0" applyFont="1" applyFill="1" applyAlignment="1">
      <alignment horizontal="left" vertical="top" wrapText="1"/>
    </xf>
    <xf numFmtId="0" fontId="7" fillId="16" borderId="0" xfId="0" applyFont="1" applyFill="1" applyAlignment="1">
      <alignment horizontal="left" vertical="top" wrapText="1"/>
    </xf>
    <xf numFmtId="0" fontId="7" fillId="17" borderId="0" xfId="0" applyFont="1" applyFill="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10" fillId="0" borderId="0" xfId="0" applyFont="1" applyAlignment="1">
      <alignment horizontal="left" vertical="top" wrapText="1"/>
    </xf>
    <xf numFmtId="0" fontId="15" fillId="0" borderId="0" xfId="0" applyFont="1" applyAlignment="1">
      <alignment horizontal="left" vertical="top" wrapText="1" indent="1"/>
    </xf>
    <xf numFmtId="0" fontId="15" fillId="0" borderId="0" xfId="0" applyFont="1" applyAlignment="1">
      <alignment horizontal="left" vertical="top" wrapText="1"/>
    </xf>
    <xf numFmtId="0" fontId="5" fillId="19" borderId="0" xfId="0" applyFont="1" applyFill="1" applyAlignment="1">
      <alignment horizontal="left" vertical="top" wrapText="1"/>
    </xf>
    <xf numFmtId="0" fontId="16" fillId="0" borderId="0" xfId="0" applyFont="1" applyAlignment="1">
      <alignment horizontal="left" vertical="top" wrapText="1"/>
    </xf>
    <xf numFmtId="0" fontId="17" fillId="0" borderId="0" xfId="0" applyFont="1" applyAlignment="1">
      <alignment horizontal="left" vertical="top" wrapText="1"/>
    </xf>
    <xf numFmtId="0" fontId="18" fillId="0" borderId="0" xfId="0" applyFont="1" applyAlignment="1">
      <alignment horizontal="left" vertical="top" wrapText="1"/>
    </xf>
    <xf numFmtId="0" fontId="19" fillId="0" borderId="0" xfId="0" applyFont="1" applyAlignment="1">
      <alignment horizontal="left" vertical="top" wrapText="1"/>
    </xf>
    <xf numFmtId="0" fontId="20" fillId="8" borderId="0" xfId="0" applyFont="1" applyFill="1" applyAlignment="1">
      <alignment horizontal="left" vertical="top" wrapText="1"/>
    </xf>
    <xf numFmtId="0" fontId="20" fillId="3" borderId="0" xfId="0" applyFont="1" applyFill="1" applyAlignment="1">
      <alignment horizontal="left" vertical="top" wrapText="1"/>
    </xf>
    <xf numFmtId="0" fontId="20" fillId="0" borderId="0" xfId="0" applyFont="1" applyAlignment="1">
      <alignment horizontal="left" vertical="top" wrapText="1"/>
    </xf>
    <xf numFmtId="0" fontId="17" fillId="3" borderId="0" xfId="0" applyFont="1" applyFill="1" applyAlignment="1">
      <alignment horizontal="left" vertical="top" wrapText="1"/>
    </xf>
    <xf numFmtId="0" fontId="17" fillId="0" borderId="0" xfId="0" applyFont="1" applyAlignment="1">
      <alignment horizontal="left" vertical="top" wrapText="1" indent="1"/>
    </xf>
    <xf numFmtId="0" fontId="13" fillId="3" borderId="0" xfId="0" applyFont="1" applyFill="1" applyAlignment="1">
      <alignment horizontal="left" vertical="top" wrapText="1"/>
    </xf>
    <xf numFmtId="0" fontId="21" fillId="0" borderId="0" xfId="0" applyFont="1" applyAlignment="1">
      <alignment horizontal="left" vertical="top" wrapText="1"/>
    </xf>
    <xf numFmtId="0" fontId="11" fillId="0" borderId="0" xfId="0" applyFont="1" applyAlignment="1">
      <alignment vertical="top" wrapText="1"/>
    </xf>
    <xf numFmtId="0" fontId="14" fillId="0" borderId="0" xfId="0" applyFont="1" applyAlignment="1">
      <alignment horizontal="left" vertical="top" wrapText="1"/>
    </xf>
    <xf numFmtId="0" fontId="11" fillId="0" borderId="0" xfId="0" applyFont="1" applyAlignment="1">
      <alignment horizontal="left" vertical="top" wrapText="1"/>
    </xf>
    <xf numFmtId="0" fontId="14" fillId="3" borderId="0" xfId="0" applyFont="1" applyFill="1" applyAlignment="1">
      <alignment horizontal="left" vertical="top" wrapText="1"/>
    </xf>
    <xf numFmtId="0" fontId="11" fillId="3" borderId="0" xfId="0" applyFont="1" applyFill="1" applyAlignment="1">
      <alignment horizontal="left" vertical="top" wrapText="1"/>
    </xf>
    <xf numFmtId="0" fontId="14" fillId="8" borderId="0" xfId="0" applyFont="1" applyFill="1" applyAlignment="1">
      <alignment horizontal="left" vertical="top" wrapText="1"/>
    </xf>
    <xf numFmtId="0" fontId="22" fillId="3" borderId="0" xfId="0" applyFont="1" applyFill="1" applyAlignment="1">
      <alignment horizontal="left" vertical="top" wrapText="1"/>
    </xf>
    <xf numFmtId="0" fontId="23" fillId="0" borderId="0" xfId="0" applyFont="1" applyAlignment="1">
      <alignment horizontal="left" vertical="top" wrapText="1" indent="1"/>
    </xf>
    <xf numFmtId="0" fontId="22" fillId="0" borderId="0" xfId="0" applyFont="1" applyAlignment="1">
      <alignment horizontal="left" vertical="top" wrapText="1"/>
    </xf>
    <xf numFmtId="0" fontId="24" fillId="0" borderId="0" xfId="0" applyFont="1" applyAlignment="1">
      <alignment horizontal="left" vertical="top" wrapText="1" indent="1"/>
    </xf>
    <xf numFmtId="0" fontId="12" fillId="0" borderId="0" xfId="0" applyFont="1" applyAlignment="1">
      <alignment horizontal="left" vertical="top" wrapText="1"/>
    </xf>
    <xf numFmtId="0" fontId="23" fillId="0" borderId="0" xfId="0" applyFont="1" applyAlignment="1">
      <alignment horizontal="left" vertical="top" wrapText="1"/>
    </xf>
    <xf numFmtId="0" fontId="14" fillId="0" borderId="0" xfId="0" applyFont="1" applyAlignment="1">
      <alignment horizontal="left" vertical="top" wrapText="1" indent="1"/>
    </xf>
    <xf numFmtId="0" fontId="11" fillId="0" borderId="0" xfId="0" applyFont="1" applyAlignment="1">
      <alignment horizontal="left" vertical="top" wrapText="1" indent="1"/>
    </xf>
    <xf numFmtId="0" fontId="14" fillId="11" borderId="0" xfId="0" applyFont="1" applyFill="1" applyAlignment="1">
      <alignment horizontal="left" vertical="top" wrapText="1"/>
    </xf>
    <xf numFmtId="0" fontId="14" fillId="12" borderId="0" xfId="0" applyFont="1" applyFill="1" applyAlignment="1">
      <alignment horizontal="left" vertical="top" wrapText="1"/>
    </xf>
    <xf numFmtId="0" fontId="11" fillId="12" borderId="0" xfId="0" applyFont="1" applyFill="1" applyAlignment="1">
      <alignment horizontal="left" vertical="top" wrapText="1"/>
    </xf>
    <xf numFmtId="0" fontId="11" fillId="0" borderId="0" xfId="0" applyFont="1" applyAlignment="1">
      <alignment vertical="center" wrapText="1"/>
    </xf>
    <xf numFmtId="0" fontId="14" fillId="13" borderId="0" xfId="0" applyFont="1" applyFill="1" applyAlignment="1">
      <alignment horizontal="left" vertical="top" wrapText="1"/>
    </xf>
    <xf numFmtId="0" fontId="14" fillId="14" borderId="0" xfId="0" applyFont="1" applyFill="1" applyAlignment="1">
      <alignment horizontal="left" vertical="top" wrapText="1"/>
    </xf>
    <xf numFmtId="0" fontId="14" fillId="15" borderId="0" xfId="0" applyFont="1" applyFill="1" applyAlignment="1">
      <alignment horizontal="left" vertical="top" wrapText="1"/>
    </xf>
    <xf numFmtId="0" fontId="14" fillId="16" borderId="0" xfId="0" applyFont="1" applyFill="1" applyAlignment="1">
      <alignment horizontal="left" vertical="top" wrapText="1"/>
    </xf>
    <xf numFmtId="0" fontId="25" fillId="16" borderId="0" xfId="0" applyFont="1" applyFill="1" applyAlignment="1">
      <alignment horizontal="left" vertical="top" wrapText="1"/>
    </xf>
    <xf numFmtId="0" fontId="26" fillId="0" borderId="0" xfId="0" applyFont="1" applyAlignment="1">
      <alignment horizontal="left" vertical="top" wrapText="1"/>
    </xf>
    <xf numFmtId="0" fontId="14" fillId="5" borderId="0" xfId="0" applyFont="1" applyFill="1" applyAlignment="1">
      <alignment horizontal="left" vertical="top" wrapText="1"/>
    </xf>
    <xf numFmtId="0" fontId="14" fillId="17" borderId="0" xfId="0" applyFont="1" applyFill="1" applyAlignment="1">
      <alignment horizontal="left" vertical="top" wrapText="1"/>
    </xf>
    <xf numFmtId="0" fontId="11" fillId="6" borderId="0" xfId="0" applyFont="1" applyFill="1" applyAlignment="1">
      <alignment horizontal="left" vertical="top" wrapText="1"/>
    </xf>
    <xf numFmtId="0" fontId="14" fillId="4" borderId="0" xfId="0" applyFont="1" applyFill="1" applyAlignment="1">
      <alignment horizontal="left" vertical="top" wrapText="1"/>
    </xf>
    <xf numFmtId="0" fontId="0" fillId="0" borderId="0" xfId="0" applyAlignment="1">
      <alignment wrapText="1"/>
    </xf>
    <xf numFmtId="0" fontId="27" fillId="0" borderId="0" xfId="0" applyFont="1" applyAlignment="1">
      <alignment wrapText="1"/>
    </xf>
    <xf numFmtId="0" fontId="0" fillId="0" borderId="0" xfId="0" applyAlignment="1">
      <alignment horizontal="left" wrapText="1" indent="1"/>
    </xf>
    <xf numFmtId="0" fontId="27" fillId="21" borderId="0" xfId="0" applyFont="1" applyFill="1" applyAlignment="1">
      <alignment horizontal="center"/>
    </xf>
    <xf numFmtId="0" fontId="27" fillId="21" borderId="0" xfId="0" applyFont="1" applyFill="1" applyAlignment="1">
      <alignment horizontal="center" wrapText="1"/>
    </xf>
    <xf numFmtId="15" fontId="27" fillId="21" borderId="0" xfId="0" applyNumberFormat="1" applyFont="1" applyFill="1" applyAlignment="1">
      <alignment horizontal="center"/>
    </xf>
    <xf numFmtId="0" fontId="5" fillId="5" borderId="0" xfId="0" applyFont="1" applyFill="1" applyAlignment="1">
      <alignment horizontal="left" vertical="top" wrapText="1"/>
    </xf>
    <xf numFmtId="0" fontId="5" fillId="11" borderId="0" xfId="0" applyFont="1" applyFill="1" applyAlignment="1">
      <alignment horizontal="left" vertical="top" wrapText="1"/>
    </xf>
    <xf numFmtId="0" fontId="13" fillId="0" borderId="0" xfId="0" applyFont="1" applyAlignment="1">
      <alignment horizontal="left" vertical="top" wrapText="1"/>
    </xf>
    <xf numFmtId="0" fontId="5" fillId="0" borderId="0" xfId="0" applyFont="1" applyAlignment="1">
      <alignment wrapText="1"/>
    </xf>
    <xf numFmtId="0" fontId="6" fillId="0" borderId="0" xfId="0" applyFont="1" applyAlignment="1">
      <alignment vertical="center" wrapText="1"/>
    </xf>
    <xf numFmtId="0" fontId="9" fillId="0" borderId="0" xfId="0" applyFont="1" applyAlignment="1">
      <alignment vertical="center" wrapText="1"/>
    </xf>
    <xf numFmtId="0" fontId="6" fillId="0" borderId="0" xfId="0" applyFont="1" applyAlignment="1">
      <alignment vertical="top" wrapText="1"/>
    </xf>
    <xf numFmtId="0" fontId="5" fillId="13" borderId="0" xfId="0" applyFont="1" applyFill="1" applyAlignment="1">
      <alignment horizontal="left" vertical="top" wrapText="1"/>
    </xf>
    <xf numFmtId="0" fontId="5" fillId="14" borderId="0" xfId="0" applyFont="1" applyFill="1" applyAlignment="1">
      <alignment horizontal="left" vertical="top" wrapText="1"/>
    </xf>
    <xf numFmtId="0" fontId="5" fillId="15" borderId="0" xfId="0" applyFont="1" applyFill="1" applyAlignment="1">
      <alignment horizontal="left" vertical="top" wrapText="1"/>
    </xf>
    <xf numFmtId="0" fontId="5" fillId="16" borderId="0" xfId="0" applyFont="1" applyFill="1" applyAlignment="1">
      <alignment horizontal="left" vertical="top" wrapText="1"/>
    </xf>
    <xf numFmtId="0" fontId="27" fillId="0" borderId="0" xfId="0" applyFont="1"/>
    <xf numFmtId="0" fontId="11" fillId="19" borderId="0" xfId="0" applyFont="1" applyFill="1" applyAlignment="1">
      <alignment horizontal="left" vertical="top" wrapText="1"/>
    </xf>
    <xf numFmtId="0" fontId="30" fillId="0" borderId="0" xfId="0" applyFont="1" applyAlignment="1">
      <alignment horizontal="left" vertical="top" wrapText="1"/>
    </xf>
    <xf numFmtId="0" fontId="31" fillId="0" borderId="0" xfId="0" applyFont="1" applyAlignment="1">
      <alignment horizontal="left" vertical="top" wrapText="1"/>
    </xf>
    <xf numFmtId="0" fontId="32" fillId="6" borderId="0" xfId="0" applyFont="1" applyFill="1" applyAlignment="1">
      <alignment horizontal="left" vertical="top" wrapText="1"/>
    </xf>
    <xf numFmtId="0" fontId="30" fillId="17" borderId="0" xfId="0" applyFont="1" applyFill="1" applyAlignment="1">
      <alignment horizontal="left" vertical="top" wrapText="1"/>
    </xf>
    <xf numFmtId="0" fontId="30" fillId="4" borderId="0" xfId="0" applyFont="1" applyFill="1" applyAlignment="1">
      <alignment horizontal="left" vertical="top" wrapText="1"/>
    </xf>
    <xf numFmtId="0" fontId="31" fillId="6" borderId="0" xfId="0" applyFont="1" applyFill="1" applyAlignment="1">
      <alignment horizontal="left" vertical="top" wrapText="1"/>
    </xf>
    <xf numFmtId="0" fontId="33" fillId="4" borderId="0" xfId="0" applyFont="1" applyFill="1" applyAlignment="1">
      <alignment horizontal="left" vertical="top" wrapText="1"/>
    </xf>
    <xf numFmtId="0" fontId="33" fillId="0" borderId="0" xfId="0" applyFont="1" applyAlignment="1">
      <alignment horizontal="left" vertical="top" wrapText="1"/>
    </xf>
    <xf numFmtId="0" fontId="32" fillId="0" borderId="0" xfId="0" applyFont="1" applyAlignment="1">
      <alignment horizontal="left" vertical="top" wrapText="1"/>
    </xf>
    <xf numFmtId="0" fontId="31" fillId="0" borderId="0" xfId="0" applyFont="1" applyAlignment="1">
      <alignment vertical="top" wrapText="1"/>
    </xf>
    <xf numFmtId="0" fontId="34" fillId="0" borderId="0" xfId="0" applyFont="1" applyAlignment="1">
      <alignment horizontal="left" vertical="center"/>
    </xf>
    <xf numFmtId="0" fontId="24" fillId="0" borderId="0" xfId="0" applyFont="1" applyAlignment="1">
      <alignment horizontal="left" vertical="top" wrapText="1"/>
    </xf>
    <xf numFmtId="0" fontId="35" fillId="0" borderId="0" xfId="0" applyFont="1"/>
    <xf numFmtId="0" fontId="36" fillId="0" borderId="0" xfId="0" applyFont="1"/>
    <xf numFmtId="0" fontId="0" fillId="0" borderId="0" xfId="0" applyAlignment="1">
      <alignment vertical="top" wrapText="1"/>
    </xf>
    <xf numFmtId="0" fontId="27" fillId="4" borderId="0" xfId="0" applyFont="1" applyFill="1"/>
    <xf numFmtId="0" fontId="27" fillId="4" borderId="0" xfId="0" applyFont="1" applyFill="1" applyAlignment="1">
      <alignment horizontal="center"/>
    </xf>
    <xf numFmtId="0" fontId="27" fillId="0" borderId="0" xfId="0" applyFont="1" applyAlignment="1">
      <alignment horizontal="center"/>
    </xf>
    <xf numFmtId="9" fontId="27" fillId="0" borderId="0" xfId="24" applyFont="1"/>
    <xf numFmtId="0" fontId="0" fillId="0" borderId="0" xfId="0" applyAlignment="1">
      <alignment horizontal="center"/>
    </xf>
    <xf numFmtId="0" fontId="0" fillId="0" borderId="0" xfId="0" applyAlignment="1">
      <alignment horizontal="left"/>
    </xf>
    <xf numFmtId="0" fontId="20" fillId="0" borderId="0" xfId="0" applyFont="1" applyAlignment="1">
      <alignment horizontal="center" vertical="top" wrapText="1"/>
    </xf>
    <xf numFmtId="0" fontId="14" fillId="20" borderId="0" xfId="0" applyFont="1" applyFill="1" applyAlignment="1">
      <alignment horizontal="left" vertical="top" wrapText="1"/>
    </xf>
    <xf numFmtId="0" fontId="14" fillId="0" borderId="0" xfId="0" applyFont="1" applyAlignment="1">
      <alignment vertical="top" wrapText="1"/>
    </xf>
    <xf numFmtId="0" fontId="5" fillId="0" borderId="0" xfId="0" applyFont="1" applyAlignment="1">
      <alignment vertical="top" wrapText="1"/>
    </xf>
    <xf numFmtId="0" fontId="27" fillId="22" borderId="0" xfId="0" applyFont="1" applyFill="1"/>
    <xf numFmtId="0" fontId="37" fillId="0" borderId="0" xfId="0" applyFont="1" applyAlignment="1">
      <alignment horizontal="left" vertical="top" wrapText="1"/>
    </xf>
    <xf numFmtId="0" fontId="38" fillId="5" borderId="0" xfId="0" applyFont="1" applyFill="1" applyAlignment="1">
      <alignment horizontal="left" vertical="top" wrapText="1"/>
    </xf>
    <xf numFmtId="0" fontId="39" fillId="0" borderId="0" xfId="0" applyFont="1" applyAlignment="1">
      <alignment horizontal="left" vertical="top" wrapText="1"/>
    </xf>
    <xf numFmtId="0" fontId="37" fillId="2" borderId="0" xfId="0" applyFont="1" applyFill="1" applyAlignment="1">
      <alignment horizontal="left" vertical="top" wrapText="1"/>
    </xf>
    <xf numFmtId="0" fontId="40" fillId="0" borderId="0" xfId="0" applyFont="1" applyAlignment="1">
      <alignment horizontal="left" vertical="top" wrapText="1"/>
    </xf>
    <xf numFmtId="0" fontId="37" fillId="8" borderId="0" xfId="0" applyFont="1" applyFill="1" applyAlignment="1">
      <alignment horizontal="left" vertical="top" wrapText="1"/>
    </xf>
    <xf numFmtId="0" fontId="41" fillId="3" borderId="0" xfId="0" applyFont="1" applyFill="1" applyAlignment="1">
      <alignment horizontal="left" vertical="top" wrapText="1"/>
    </xf>
    <xf numFmtId="0" fontId="41" fillId="0" borderId="0" xfId="0" applyFont="1" applyAlignment="1">
      <alignment horizontal="left" vertical="top" wrapText="1"/>
    </xf>
    <xf numFmtId="0" fontId="42" fillId="0" borderId="0" xfId="0" applyFont="1" applyAlignment="1">
      <alignment horizontal="left" vertical="top" wrapText="1" indent="1"/>
    </xf>
    <xf numFmtId="0" fontId="43" fillId="0" borderId="0" xfId="0" applyFont="1" applyAlignment="1">
      <alignment horizontal="left" vertical="top" wrapText="1"/>
    </xf>
    <xf numFmtId="0" fontId="42" fillId="8" borderId="0" xfId="0" applyFont="1" applyFill="1" applyAlignment="1">
      <alignment horizontal="left" vertical="top" wrapText="1"/>
    </xf>
    <xf numFmtId="0" fontId="42" fillId="0" borderId="0" xfId="0" applyFont="1" applyAlignment="1">
      <alignment horizontal="left" vertical="top" wrapText="1"/>
    </xf>
    <xf numFmtId="0" fontId="38" fillId="9" borderId="0" xfId="0" applyFont="1" applyFill="1" applyAlignment="1">
      <alignment horizontal="left" vertical="top" wrapText="1"/>
    </xf>
    <xf numFmtId="0" fontId="37" fillId="10" borderId="0" xfId="0" applyFont="1" applyFill="1" applyAlignment="1">
      <alignment horizontal="left" vertical="top" wrapText="1"/>
    </xf>
    <xf numFmtId="0" fontId="42" fillId="11" borderId="0" xfId="0" applyFont="1" applyFill="1" applyAlignment="1">
      <alignment horizontal="left" vertical="top" wrapText="1"/>
    </xf>
    <xf numFmtId="0" fontId="42" fillId="12" borderId="0" xfId="0" applyFont="1" applyFill="1" applyAlignment="1">
      <alignment horizontal="left" vertical="top" wrapText="1"/>
    </xf>
    <xf numFmtId="0" fontId="44" fillId="0" borderId="0" xfId="0" applyFont="1" applyAlignment="1">
      <alignment vertical="center" wrapText="1"/>
    </xf>
    <xf numFmtId="0" fontId="42" fillId="13" borderId="0" xfId="0" applyFont="1" applyFill="1" applyAlignment="1">
      <alignment horizontal="left" vertical="top" wrapText="1"/>
    </xf>
    <xf numFmtId="0" fontId="42" fillId="14" borderId="0" xfId="0" applyFont="1" applyFill="1" applyAlignment="1">
      <alignment horizontal="left" vertical="top" wrapText="1"/>
    </xf>
    <xf numFmtId="0" fontId="42" fillId="15" borderId="0" xfId="0" applyFont="1" applyFill="1" applyAlignment="1">
      <alignment horizontal="left" vertical="top" wrapText="1"/>
    </xf>
    <xf numFmtId="0" fontId="42" fillId="3" borderId="0" xfId="0" applyFont="1" applyFill="1" applyAlignment="1">
      <alignment horizontal="left" vertical="top" wrapText="1"/>
    </xf>
    <xf numFmtId="0" fontId="38" fillId="16" borderId="0" xfId="0" applyFont="1" applyFill="1" applyAlignment="1">
      <alignment horizontal="left" vertical="top" wrapText="1"/>
    </xf>
    <xf numFmtId="0" fontId="45" fillId="0" borderId="0" xfId="0" applyFont="1" applyAlignment="1">
      <alignment horizontal="left" vertical="top" wrapText="1"/>
    </xf>
    <xf numFmtId="0" fontId="38" fillId="17" borderId="0" xfId="0" applyFont="1" applyFill="1" applyAlignment="1">
      <alignment horizontal="left" vertical="top" wrapText="1"/>
    </xf>
    <xf numFmtId="0" fontId="43" fillId="6" borderId="0" xfId="0" applyFont="1" applyFill="1" applyAlignment="1">
      <alignment horizontal="left" vertical="top" wrapText="1"/>
    </xf>
    <xf numFmtId="0" fontId="42" fillId="4" borderId="0" xfId="0" applyFont="1" applyFill="1" applyAlignment="1">
      <alignment horizontal="left" vertical="top" wrapText="1"/>
    </xf>
    <xf numFmtId="0" fontId="0" fillId="19" borderId="0" xfId="0" applyFill="1"/>
    <xf numFmtId="0" fontId="0" fillId="20" borderId="0" xfId="0" applyFill="1"/>
    <xf numFmtId="0" fontId="46" fillId="0" borderId="0" xfId="0" applyFont="1"/>
    <xf numFmtId="0" fontId="47" fillId="0" borderId="0" xfId="0" applyFont="1"/>
    <xf numFmtId="0" fontId="48" fillId="0" borderId="0" xfId="0" applyFont="1"/>
    <xf numFmtId="0" fontId="5" fillId="20" borderId="0" xfId="0" applyFont="1" applyFill="1" applyAlignment="1">
      <alignment horizontal="left" vertical="top" wrapText="1"/>
    </xf>
    <xf numFmtId="0" fontId="49" fillId="0" borderId="0" xfId="0" applyFont="1" applyAlignment="1">
      <alignment horizontal="left" vertical="top" wrapText="1"/>
    </xf>
    <xf numFmtId="0" fontId="50" fillId="0" borderId="0" xfId="0" applyFont="1" applyAlignment="1">
      <alignment horizontal="left" vertical="top" wrapText="1"/>
    </xf>
    <xf numFmtId="0" fontId="50" fillId="0" borderId="0" xfId="0" applyFont="1" applyAlignment="1">
      <alignment horizontal="left" vertical="top" wrapText="1" indent="1"/>
    </xf>
    <xf numFmtId="0" fontId="51" fillId="0" borderId="0" xfId="0" applyFont="1" applyAlignment="1">
      <alignment horizontal="left" vertical="top" wrapText="1" indent="1"/>
    </xf>
    <xf numFmtId="0" fontId="51" fillId="0" borderId="0" xfId="0" applyFont="1" applyAlignment="1">
      <alignment horizontal="left" vertical="top" wrapText="1"/>
    </xf>
    <xf numFmtId="0" fontId="39" fillId="20" borderId="0" xfId="0" applyFont="1" applyFill="1" applyAlignment="1">
      <alignment horizontal="left" vertical="top" wrapText="1"/>
    </xf>
    <xf numFmtId="0" fontId="43" fillId="20" borderId="0" xfId="0" applyFont="1" applyFill="1" applyAlignment="1">
      <alignment horizontal="left" vertical="top" wrapText="1"/>
    </xf>
    <xf numFmtId="0" fontId="52" fillId="20" borderId="0" xfId="0" applyFont="1" applyFill="1" applyAlignment="1">
      <alignment horizontal="left" vertical="top" wrapText="1"/>
    </xf>
    <xf numFmtId="0" fontId="44" fillId="0" borderId="0" xfId="0" applyFont="1" applyAlignment="1">
      <alignment horizontal="left" vertical="top" wrapText="1"/>
    </xf>
    <xf numFmtId="0" fontId="5" fillId="18" borderId="0" xfId="0" applyFont="1" applyFill="1" applyAlignment="1">
      <alignment horizontal="center" vertical="top" wrapText="1"/>
    </xf>
    <xf numFmtId="0" fontId="7" fillId="5" borderId="0" xfId="0" applyFont="1" applyFill="1" applyAlignment="1">
      <alignment horizontal="center" vertical="top" wrapText="1"/>
    </xf>
    <xf numFmtId="0" fontId="6" fillId="0" borderId="0" xfId="0" applyFont="1" applyAlignment="1">
      <alignment horizontal="center" vertical="top" wrapText="1"/>
    </xf>
    <xf numFmtId="0" fontId="5" fillId="2" borderId="0" xfId="0" applyFont="1" applyFill="1" applyAlignment="1">
      <alignment horizontal="center" vertical="top" wrapText="1"/>
    </xf>
    <xf numFmtId="0" fontId="14" fillId="0" borderId="0" xfId="0" applyFont="1" applyAlignment="1">
      <alignment horizontal="center" vertical="top" wrapText="1"/>
    </xf>
    <xf numFmtId="0" fontId="37" fillId="8" borderId="0" xfId="0" applyFont="1" applyFill="1" applyAlignment="1">
      <alignment horizontal="center" vertical="top" wrapText="1"/>
    </xf>
    <xf numFmtId="0" fontId="40" fillId="0" borderId="0" xfId="0" applyFont="1" applyAlignment="1">
      <alignment horizontal="center" vertical="top" wrapText="1"/>
    </xf>
    <xf numFmtId="0" fontId="5" fillId="0" borderId="0" xfId="0" applyFont="1" applyAlignment="1">
      <alignment horizontal="center" vertical="top" wrapText="1"/>
    </xf>
    <xf numFmtId="0" fontId="23" fillId="0" borderId="0" xfId="0" applyFont="1" applyAlignment="1">
      <alignment horizontal="center" vertical="top" wrapText="1"/>
    </xf>
    <xf numFmtId="0" fontId="24" fillId="0" borderId="0" xfId="0" applyFont="1" applyAlignment="1">
      <alignment horizontal="center" vertical="top" wrapText="1"/>
    </xf>
    <xf numFmtId="0" fontId="41" fillId="0" borderId="0" xfId="0" applyFont="1" applyAlignment="1">
      <alignment horizontal="center" vertical="top" wrapText="1"/>
    </xf>
    <xf numFmtId="0" fontId="22" fillId="3" borderId="0" xfId="0" applyFont="1" applyFill="1" applyAlignment="1">
      <alignment horizontal="center" vertical="top" wrapText="1"/>
    </xf>
    <xf numFmtId="0" fontId="51" fillId="0" borderId="0" xfId="0" applyFont="1" applyAlignment="1">
      <alignment horizontal="center" vertical="top" wrapText="1"/>
    </xf>
    <xf numFmtId="0" fontId="39" fillId="0" borderId="0" xfId="0" applyFont="1" applyAlignment="1">
      <alignment horizontal="center" vertical="top" wrapText="1"/>
    </xf>
    <xf numFmtId="0" fontId="37" fillId="0" borderId="0" xfId="0" applyFont="1" applyAlignment="1">
      <alignment horizontal="center" vertical="top" wrapText="1"/>
    </xf>
    <xf numFmtId="0" fontId="11" fillId="0" borderId="0" xfId="0" applyFont="1" applyAlignment="1">
      <alignment horizontal="center" vertical="top" wrapText="1"/>
    </xf>
    <xf numFmtId="0" fontId="15" fillId="0" borderId="0" xfId="0" applyFont="1" applyAlignment="1">
      <alignment horizontal="center" vertical="top" wrapText="1"/>
    </xf>
    <xf numFmtId="0" fontId="10" fillId="0" borderId="0" xfId="0" applyFont="1" applyAlignment="1">
      <alignment horizontal="center" vertical="top" wrapText="1"/>
    </xf>
    <xf numFmtId="0" fontId="20" fillId="3" borderId="0" xfId="0" applyFont="1" applyFill="1" applyAlignment="1">
      <alignment horizontal="center" vertical="top" wrapText="1"/>
    </xf>
    <xf numFmtId="0" fontId="14" fillId="3" borderId="0" xfId="0" applyFont="1" applyFill="1" applyAlignment="1">
      <alignment horizontal="center" vertical="top" wrapText="1"/>
    </xf>
    <xf numFmtId="0" fontId="14" fillId="8" borderId="0" xfId="0" applyFont="1" applyFill="1" applyAlignment="1">
      <alignment horizontal="center" vertical="top" wrapText="1"/>
    </xf>
    <xf numFmtId="0" fontId="7" fillId="9" borderId="0" xfId="0" applyFont="1" applyFill="1" applyAlignment="1">
      <alignment horizontal="center" vertical="top" wrapText="1"/>
    </xf>
    <xf numFmtId="0" fontId="5" fillId="10" borderId="0" xfId="0" applyFont="1" applyFill="1" applyAlignment="1">
      <alignment horizontal="center" vertical="top" wrapText="1"/>
    </xf>
    <xf numFmtId="0" fontId="14" fillId="11" borderId="0" xfId="0" applyFont="1" applyFill="1" applyAlignment="1">
      <alignment horizontal="center" vertical="top" wrapText="1"/>
    </xf>
    <xf numFmtId="0" fontId="14" fillId="12" borderId="0" xfId="0" applyFont="1" applyFill="1" applyAlignment="1">
      <alignment horizontal="center" vertical="top" wrapText="1"/>
    </xf>
    <xf numFmtId="0" fontId="22" fillId="0" borderId="0" xfId="0" applyFont="1" applyAlignment="1">
      <alignment horizontal="center" vertical="top" wrapText="1"/>
    </xf>
    <xf numFmtId="0" fontId="12" fillId="0" borderId="0" xfId="0" applyFont="1" applyAlignment="1">
      <alignment horizontal="center" vertical="top" wrapText="1"/>
    </xf>
    <xf numFmtId="0" fontId="11" fillId="0" borderId="0" xfId="0" applyFont="1" applyAlignment="1">
      <alignment horizontal="center" vertical="center" wrapText="1"/>
    </xf>
    <xf numFmtId="0" fontId="12" fillId="0" borderId="0" xfId="0" applyFont="1" applyAlignment="1">
      <alignment horizontal="center" vertical="center" wrapText="1"/>
    </xf>
    <xf numFmtId="0" fontId="42" fillId="11" borderId="0" xfId="0" applyFont="1" applyFill="1" applyAlignment="1">
      <alignment horizontal="center" vertical="top" wrapText="1"/>
    </xf>
    <xf numFmtId="0" fontId="14" fillId="13" borderId="0" xfId="0" applyFont="1" applyFill="1" applyAlignment="1">
      <alignment horizontal="center" vertical="top" wrapText="1"/>
    </xf>
    <xf numFmtId="0" fontId="14" fillId="14" borderId="0" xfId="0" applyFont="1" applyFill="1" applyAlignment="1">
      <alignment horizontal="center" vertical="top" wrapText="1"/>
    </xf>
    <xf numFmtId="0" fontId="43" fillId="0" borderId="0" xfId="0" applyFont="1" applyAlignment="1">
      <alignment horizontal="center" vertical="top" wrapText="1"/>
    </xf>
    <xf numFmtId="0" fontId="14" fillId="15" borderId="0" xfId="0" applyFont="1" applyFill="1" applyAlignment="1">
      <alignment horizontal="center" vertical="top" wrapText="1"/>
    </xf>
    <xf numFmtId="0" fontId="26" fillId="0" borderId="0" xfId="0" applyFont="1" applyAlignment="1">
      <alignment horizontal="center" vertical="top" wrapText="1"/>
    </xf>
    <xf numFmtId="0" fontId="7" fillId="16" borderId="0" xfId="0" applyFont="1" applyFill="1" applyAlignment="1">
      <alignment horizontal="center" vertical="top" wrapText="1"/>
    </xf>
    <xf numFmtId="0" fontId="7" fillId="17" borderId="0" xfId="0" applyFont="1" applyFill="1" applyAlignment="1">
      <alignment horizontal="center" vertical="top" wrapText="1"/>
    </xf>
    <xf numFmtId="0" fontId="30" fillId="4" borderId="0" xfId="0" applyFont="1" applyFill="1" applyAlignment="1">
      <alignment horizontal="center" vertical="top" wrapText="1"/>
    </xf>
    <xf numFmtId="0" fontId="14" fillId="4" borderId="0" xfId="0" applyFont="1" applyFill="1" applyAlignment="1">
      <alignment horizontal="center" vertical="top" wrapText="1"/>
    </xf>
    <xf numFmtId="0" fontId="11" fillId="6" borderId="0" xfId="0" applyFont="1" applyFill="1" applyAlignment="1">
      <alignment horizontal="center" vertical="top" wrapText="1"/>
    </xf>
    <xf numFmtId="0" fontId="31" fillId="0" borderId="0" xfId="0" applyFont="1" applyAlignment="1">
      <alignment horizontal="center" vertical="top" wrapText="1"/>
    </xf>
    <xf numFmtId="0" fontId="5" fillId="4" borderId="0" xfId="0" applyFont="1" applyFill="1" applyAlignment="1">
      <alignment horizontal="center" vertical="top" wrapText="1"/>
    </xf>
    <xf numFmtId="0" fontId="31" fillId="6" borderId="0" xfId="0" applyFont="1" applyFill="1" applyAlignment="1">
      <alignment horizontal="center" vertical="top" wrapText="1"/>
    </xf>
    <xf numFmtId="49" fontId="6" fillId="0" borderId="0" xfId="0" applyNumberFormat="1" applyFont="1" applyAlignment="1">
      <alignment horizontal="left" vertical="top" wrapText="1"/>
    </xf>
    <xf numFmtId="49" fontId="0" fillId="0" borderId="0" xfId="0" applyNumberFormat="1"/>
    <xf numFmtId="0" fontId="27" fillId="7" borderId="0" xfId="0" applyFont="1" applyFill="1"/>
    <xf numFmtId="0" fontId="5" fillId="23" borderId="0" xfId="0" applyFont="1" applyFill="1" applyAlignment="1">
      <alignment horizontal="left" vertical="top" wrapText="1"/>
    </xf>
    <xf numFmtId="0" fontId="14" fillId="24" borderId="0" xfId="0" applyFont="1" applyFill="1" applyAlignment="1">
      <alignment horizontal="left" vertical="top" wrapText="1"/>
    </xf>
    <xf numFmtId="0" fontId="14" fillId="24" borderId="0" xfId="0" applyFont="1" applyFill="1" applyAlignment="1">
      <alignment horizontal="center" vertical="top" wrapText="1"/>
    </xf>
    <xf numFmtId="0" fontId="22" fillId="0" borderId="0" xfId="0" applyFont="1" applyAlignment="1">
      <alignment vertical="center" wrapText="1"/>
    </xf>
    <xf numFmtId="0" fontId="22" fillId="0" borderId="0" xfId="0" applyFont="1" applyAlignment="1">
      <alignment horizontal="center" vertical="center" wrapText="1"/>
    </xf>
    <xf numFmtId="0" fontId="13" fillId="0" borderId="0" xfId="0" applyFont="1" applyAlignment="1">
      <alignment vertical="center" wrapText="1"/>
    </xf>
    <xf numFmtId="0" fontId="27" fillId="3" borderId="0" xfId="0" applyFont="1" applyFill="1" applyAlignment="1">
      <alignment horizontal="center"/>
    </xf>
    <xf numFmtId="0" fontId="0" fillId="11" borderId="0" xfId="0" applyFill="1"/>
    <xf numFmtId="0" fontId="0" fillId="25" borderId="0" xfId="0" applyFill="1"/>
    <xf numFmtId="0" fontId="0" fillId="26" borderId="0" xfId="0" applyFill="1"/>
    <xf numFmtId="0" fontId="0" fillId="27" borderId="0" xfId="0" applyFill="1"/>
    <xf numFmtId="0" fontId="0" fillId="26" borderId="0" xfId="0" applyFill="1" applyAlignment="1">
      <alignment horizontal="center"/>
    </xf>
    <xf numFmtId="0" fontId="0" fillId="27" borderId="0" xfId="0" applyFill="1" applyAlignment="1">
      <alignment horizontal="center"/>
    </xf>
    <xf numFmtId="0" fontId="0" fillId="25" borderId="0" xfId="0" applyFill="1" applyAlignment="1">
      <alignment horizontal="center"/>
    </xf>
    <xf numFmtId="0" fontId="0" fillId="11" borderId="0" xfId="0" applyFill="1" applyAlignment="1">
      <alignment horizontal="center"/>
    </xf>
    <xf numFmtId="0" fontId="0" fillId="28" borderId="0" xfId="0" applyFill="1"/>
    <xf numFmtId="0" fontId="0" fillId="28" borderId="0" xfId="0" applyFill="1" applyAlignment="1">
      <alignment horizontal="center"/>
    </xf>
  </cellXfs>
  <cellStyles count="25">
    <cellStyle name="Followed Hyperlink" xfId="16" builtinId="9" hidden="1"/>
    <cellStyle name="Followed Hyperlink" xfId="18" builtinId="9" hidden="1"/>
    <cellStyle name="Followed Hyperlink" xfId="19" builtinId="9" hidden="1"/>
    <cellStyle name="Followed Hyperlink" xfId="23" builtinId="9" hidden="1"/>
    <cellStyle name="Followed Hyperlink" xfId="20" builtinId="9" hidden="1"/>
    <cellStyle name="Followed Hyperlink" xfId="21" builtinId="9" hidden="1"/>
    <cellStyle name="Followed Hyperlink" xfId="17" builtinId="9" hidden="1"/>
    <cellStyle name="Followed Hyperlink" xfId="14" builtinId="9" hidden="1"/>
    <cellStyle name="Followed Hyperlink" xfId="13" builtinId="9" hidden="1"/>
    <cellStyle name="Followed Hyperlink" xfId="15" builtinId="9" hidden="1"/>
    <cellStyle name="Followed Hyperlink" xfId="22" builtinId="9" hidden="1"/>
    <cellStyle name="Followed Hyperlink" xfId="9" builtinId="9" hidden="1"/>
    <cellStyle name="Followed Hyperlink" xfId="11" builtinId="9" hidden="1"/>
    <cellStyle name="Followed Hyperlink" xfId="8" builtinId="9" hidden="1"/>
    <cellStyle name="Followed Hyperlink" xfId="3" builtinId="9" hidden="1"/>
    <cellStyle name="Followed Hyperlink" xfId="2" builtinId="9" hidden="1"/>
    <cellStyle name="Followed Hyperlink" xfId="4" builtinId="9" hidden="1"/>
    <cellStyle name="Followed Hyperlink" xfId="5" builtinId="9" hidden="1"/>
    <cellStyle name="Followed Hyperlink" xfId="7" builtinId="9" hidden="1"/>
    <cellStyle name="Followed Hyperlink" xfId="10" builtinId="9" hidden="1"/>
    <cellStyle name="Followed Hyperlink" xfId="6" builtinId="9" hidden="1"/>
    <cellStyle name="Followed Hyperlink" xfId="12" builtinId="9" hidden="1"/>
    <cellStyle name="Normal" xfId="0" builtinId="0"/>
    <cellStyle name="Normal 2" xfId="1" xr:uid="{00000000-0005-0000-0000-000018000000}"/>
    <cellStyle name="Percent 2" xfId="24" xr:uid="{1B7EB894-14C2-4C35-BD6B-4FBA2C537796}"/>
  </cellStyles>
  <dxfs count="40">
    <dxf>
      <font>
        <b/>
        <i val="0"/>
        <color theme="1"/>
      </font>
      <fill>
        <patternFill>
          <bgColor rgb="FF00B050"/>
        </patternFill>
      </fill>
    </dxf>
    <dxf>
      <fill>
        <patternFill>
          <bgColor rgb="FFC00000"/>
        </patternFill>
      </fill>
    </dxf>
    <dxf>
      <fill>
        <patternFill>
          <bgColor rgb="FFFFC00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ont>
        <b/>
        <i/>
      </font>
      <fill>
        <patternFill>
          <bgColor rgb="FF92D050"/>
        </patternFill>
      </fill>
    </dxf>
    <dxf>
      <fill>
        <patternFill>
          <bgColor rgb="FFFFC000"/>
        </patternFill>
      </fill>
    </dxf>
    <dxf>
      <fill>
        <patternFill>
          <bgColor rgb="FFC00000"/>
        </patternFill>
      </fill>
    </dxf>
    <dxf>
      <fill>
        <patternFill>
          <bgColor rgb="FF00B050"/>
        </patternFill>
      </fill>
    </dxf>
    <dxf>
      <fill>
        <patternFill>
          <bgColor rgb="FFFFC000"/>
        </patternFill>
      </fill>
    </dxf>
    <dxf>
      <fill>
        <patternFill>
          <bgColor rgb="FFC00000"/>
        </patternFill>
      </fill>
    </dxf>
    <dxf>
      <fill>
        <patternFill>
          <bgColor rgb="FF00B050"/>
        </patternFill>
      </fill>
    </dxf>
    <dxf>
      <fill>
        <patternFill>
          <bgColor rgb="FFFFC000"/>
        </patternFill>
      </fill>
    </dxf>
    <dxf>
      <fill>
        <patternFill>
          <bgColor rgb="FF00B050"/>
        </patternFill>
      </fill>
    </dxf>
    <dxf>
      <fill>
        <patternFill>
          <bgColor rgb="FFC00000"/>
        </patternFill>
      </fill>
    </dxf>
    <dxf>
      <font>
        <b/>
        <i/>
      </font>
      <fill>
        <patternFill>
          <bgColor rgb="FF92D050"/>
        </patternFill>
      </fill>
    </dxf>
    <dxf>
      <fill>
        <patternFill>
          <bgColor rgb="FFFFC000"/>
        </patternFill>
      </fill>
    </dxf>
    <dxf>
      <fill>
        <patternFill>
          <bgColor rgb="FFC00000"/>
        </patternFill>
      </fill>
    </dxf>
    <dxf>
      <fill>
        <patternFill>
          <bgColor rgb="FF00B050"/>
        </patternFill>
      </fill>
    </dxf>
    <dxf>
      <fill>
        <patternFill>
          <bgColor rgb="FFC00000"/>
        </patternFill>
      </fill>
    </dxf>
    <dxf>
      <fill>
        <patternFill>
          <bgColor rgb="FFFFC000"/>
        </patternFill>
      </fill>
    </dxf>
    <dxf>
      <fill>
        <patternFill>
          <bgColor rgb="FF00B050"/>
        </patternFill>
      </fill>
    </dxf>
    <dxf>
      <font>
        <b/>
        <i/>
      </font>
      <fill>
        <patternFill>
          <bgColor rgb="FF92D050"/>
        </patternFill>
      </fill>
    </dxf>
    <dxf>
      <fill>
        <patternFill>
          <bgColor rgb="FF00B050"/>
        </patternFill>
      </fill>
    </dxf>
    <dxf>
      <font>
        <b/>
        <i/>
      </font>
      <fill>
        <patternFill>
          <bgColor rgb="FF92D050"/>
        </patternFill>
      </fill>
    </dxf>
    <dxf>
      <fill>
        <patternFill>
          <bgColor rgb="FF00B050"/>
        </patternFill>
      </fill>
    </dxf>
    <dxf>
      <fill>
        <patternFill>
          <bgColor rgb="FFFFC000"/>
        </patternFill>
      </fill>
    </dxf>
    <dxf>
      <fill>
        <patternFill>
          <bgColor rgb="FFC00000"/>
        </patternFill>
      </fill>
    </dxf>
    <dxf>
      <fill>
        <patternFill>
          <bgColor rgb="FF00B05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C00000"/>
        </patternFill>
      </fill>
    </dxf>
    <dxf>
      <fill>
        <patternFill>
          <bgColor rgb="FFFFC000"/>
        </patternFill>
      </fill>
    </dxf>
    <dxf>
      <fill>
        <patternFill>
          <bgColor rgb="FF00B050"/>
        </patternFill>
      </fill>
    </dxf>
  </dxfs>
  <tableStyles count="0" defaultTableStyle="TableStyleMedium2" defaultPivotStyle="PivotStyleLight16"/>
  <colors>
    <mruColors>
      <color rgb="FFFFFF00"/>
      <color rgb="FFFF99CC"/>
      <color rgb="FF009900"/>
      <color rgb="FFFFCC00"/>
      <color rgb="FFFFFF99"/>
      <color rgb="FFFFCCFF"/>
      <color rgb="FFEBC8C7"/>
      <color rgb="FFFFCC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sincerusglobalsolutions.sharepoint.com/sites/AFRICAPCapture/2023%20AFRICAP%20Season/2023%20AFRICAP%20Master%20Style%20and%20Acronym%20List%20.xlsx" TargetMode="External"/><Relationship Id="rId1" Type="http://schemas.openxmlformats.org/officeDocument/2006/relationships/externalLinkPath" Target="https://sincerusglobalsolutions.sharepoint.com/sites/AFRICAPCapture/2023%20AFRICAP%20Season/2023%20AFRICAP%20Master%20Style%20and%20Acronym%20List%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yle Rules"/>
      <sheetName val="Acronyms"/>
      <sheetName val="Sincerus Use"/>
    </sheetNames>
    <sheetDataSet>
      <sheetData sheetId="0"/>
      <sheetData sheetId="1">
        <row r="142">
          <cell r="B142" t="str">
            <v>Export Administration Regulations</v>
          </cell>
        </row>
      </sheetData>
      <sheetData sheetId="2"/>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wyne Taylor" refreshedDate="45450.287055671295" createdVersion="4" refreshedVersion="8" minRefreshableVersion="3" recordCount="311" xr:uid="{00000000-000A-0000-FFFF-FFFF03000000}">
  <cacheSource type="worksheet">
    <worksheetSource ref="H1:X312" sheet="Data Sheet"/>
  </cacheSource>
  <cacheFields count="17">
    <cacheField name="Sec" numFmtId="0">
      <sharedItems containsBlank="1"/>
    </cacheField>
    <cacheField name="Proposal Title" numFmtId="0">
      <sharedItems containsBlank="1" count="766" longText="1">
        <s v="Volume I - Technical Approach "/>
        <s v="Title Page"/>
        <s v="Team List"/>
        <s v="Table of Contents"/>
        <s v="List of Tables and Figures (If Applicable)"/>
        <s v="Glossary of Abbreviations and Acronyms "/>
        <s v="Factor 1: Technical Approach "/>
        <s v="Introduction "/>
        <s v="Sub Factor 1 - Sample Task Order "/>
        <s v="Sound Technical Approach to Sample Task Order That Meets the DOS Needs "/>
        <s v="STO How Services  are Provided and  Staffed to Meet Program and Mission Requirements [L.23.1.SF1.a)] "/>
        <s v="Mechanisms Sincerus Will Employ to Prevent &quot;Scope-Creep&quot;, Constructive Changes, and Personal Services-Type Behavior [L.24.1.SF1]"/>
        <s v="Implement Those Mechanisms in An On-Site Contract Environment [L.23.1.SF1.a)] "/>
        <s v="Technical Approach Task Order Level"/>
        <s v="Task A Procure and Deliver 10 APC Vehicles"/>
        <s v="Procure 10 APC "/>
        <s v="Evidence That Task A Procurements Comply with Foreign Assistance Act    "/>
        <s v="Deliver 10 APCs"/>
        <s v="APC Transportation Plan "/>
        <s v="The Contractor shall deliver all materiel no later than 450 days from the start of the task order period of performance."/>
        <s v="Deliver APC to U.S. Embassy Prior to Beginning Task B Training Activities"/>
        <s v="Sign Over Materiel"/>
        <s v="User Manuals"/>
        <s v="Verify Equipment Performs All Intended Functions"/>
        <s v="Blast and Ballistic Certifications"/>
        <s v="Welder Certifications "/>
        <s v="Commercial Warranty"/>
        <s v="Task B Deliver Operator and Maintainer (O&amp;M) Training"/>
        <s v="Implement One, Six Week O&amp;M Training Course for Equipment Purchased Under Task A "/>
        <s v="Initial Training Schedule [Att. 11 SOW 7.10.1]"/>
        <s v="Course Topics "/>
        <s v="Written and Practical Assessment Trainees Must Reach a Minimum Score of 80% "/>
        <s v="Coordinate with the U.S. Embassy and PN To Schedule Training, Dates, Times, and Venue [STO SOW 8.2.2]"/>
        <s v="Government of Chad will Provide Training Venue at No Cost [Att. 11  SOW 8.2.3]"/>
        <s v="Training Delivered in French [Att. 11 SOW 8.2.4]"/>
        <s v="All Training Materials, Aids, and Vehicle Manufacturer’s Driver’ Manual Provided in Both French and English [Att. 11 SOW 8.2.5]"/>
        <s v="Instructor/Student Ratio [Att. 11 SOW 8.2.6]"/>
        <s v="Consumable Items Required to Implement Each Training Course [Att. 11 SOW 8.2.7]"/>
        <s v="No Firearms and Compliance with Niger Laws and Regulations [Att. 11 SOW 8.2.8]"/>
        <s v="Task C Logistics Technical Approach"/>
        <s v="Provide 100,000 liters of diesel fuel per month for 17 months"/>
        <s v="Evidence That Task C Diesel Fuel Procurements Comply with Foreign Assistance Act    "/>
        <s v="Ensure Diesel Fuel Does Not Exceed 5,000 Ppm Sulfur (.5%) [Att. 11 SOW 8.3.1.1]"/>
        <s v="Fuel Not Meeting Standards To Be Rejected Without Payment, And Results Will Be Reported To Partner Nation Forces And The U.S. Embassy Office Of Security Cooperation. [Att. 11 SOW 8.3.1.2]"/>
        <s v="Provide 1,000 shelf-stable, individual portion meals per month for 17 months"/>
        <s v="Evidence That Task C Procurements Comply with Foreign Assistance Act    "/>
        <s v="MRE Transportation Plan (Air)"/>
        <s v="Each Meal Must Provide A Minimum Of 1,000 Calories of Macronutrients (Protein, Fat, Carbohydrates) Nutrition [Att. 11 SOW 8.3.2.1]"/>
        <s v="All Meals Must Be Halal [Att. 11 SOW 8.3.2.2]"/>
        <s v="Task D Design and Build a Building and Surrounding Wall Based Off of Preliminary Drawings "/>
        <s v="Design  building based off of provided preliminary drawings (See Exhibit 2, Sample Drawings) – in a designated location."/>
        <s v="Site Selection flat land, safe and secure area, no flood risk, use of shallow foundations"/>
        <s v="Design a Single Building Meeting All Specifications [Att. 11 SOW 8.4.2]"/>
        <s v="Design Drawings"/>
        <s v="Site Rendering 1"/>
        <s v="Site Rendering 2"/>
        <s v="Site Rendering 3"/>
        <s v="( A1) New Site Condition Plan"/>
        <s v="(D2) Expeditionary Barrier Systems Detail"/>
        <s v="(G1) Mechanical Site Utilities Plan and (B8) Septic Tank and Soak Plan"/>
        <s v="(A1) New Site Power Plan "/>
        <s v="(F4) Ground Floor Plan"/>
        <s v="Water Tower Elevation"/>
        <s v="(E5) Roof Plan "/>
        <s v="(F5) RC Plan"/>
        <s v="(L7) Elevation 1 and (F3) Elevation 2 "/>
        <s v="(L7) Elevation 3 and (F3) Elevation 4"/>
        <s v="(E1) Ventilation System Ground Floor Plan"/>
        <s v="(E1) Air Conditioner System Ground Floor Plan "/>
        <s v="(E1) Domestic Water System Ground Floor Plan "/>
        <s v="(E1) Sanitary Sewer System Ground Floor Plan "/>
        <s v="(E1) Sanitary Sewer and Storm Drainage System Roof Plan "/>
        <s v="F1) Generator Fuel Storage and Distribution Plan"/>
        <s v="_x0009_(A1) Lighting Plan "/>
        <s v="(A1) Power Plan"/>
        <s v="(A1) Fire Alarm Plan"/>
        <s v="(D3-D11) Water Tank"/>
        <s v="Build a Single Building Meeting All Specifications "/>
        <s v="Phase 1 -  Post Award Site Visit"/>
        <s v="Phase 2 - Project Design and specification Development"/>
        <s v="Phase 3- Mobilization"/>
        <s v="Phase 4 – Site Works (to include perimeter wall) and Utilities"/>
        <s v="Phase 5 – Foundations and Building Structures"/>
        <s v="Phase 6 – Building Exteriors and Weatherproofing"/>
        <s v="Phase 7 – Mechanical, Electrical &amp; Plumbing (MEP) Rough Ins"/>
        <s v="Phase 8- Building Interior Fit Out."/>
        <s v="Phase 9 – Specialty Installations &amp; MEP Finishes"/>
        <s v="Phase 10 – Final Interior Finishes"/>
        <s v="Phase 11 Commissioning and Testing."/>
        <s v="All Construction Must be Completed by the End of Period of Performance [Att. 11 SOW 8.4.4]"/>
        <s v="Completed Building Should be Ready to Occupy Immediately Following Completion of Final Government Inspection. [Att. 11 SOW 8.4.3.1]"/>
        <s v="Schedule "/>
        <s v="Quality Assurance [Att. 11 SOW 8.4.4]"/>
        <s v="Incorporate performance metrics to Ensure quality [Att. 11 SOW 8.4.4.1]"/>
        <s v="Evidence that Task D Procurements Comply with FAA"/>
        <s v="STO Management Approach (Task Order Level)"/>
        <s v="STO Key Personnel "/>
        <s v="STO Organizational Structure"/>
        <s v="STO Adaptive Management"/>
        <s v="STO Women Peace, and Security "/>
        <s v="STO Deliverables [STO SOW 7.1-7.10.11]"/>
        <s v="Risk Analysis Plan (Task Order Level)"/>
        <s v="STO Risk Analysis Plan Accounts for Significant Inherent and Introduced Risks ["/>
        <s v="STO Describes Cost Control Methods and Overcoming Difficulties "/>
        <s v="STO Identify Potential Risks and Problems in Operating in Geographic Region and Sample Task Order Provide a Detailed Approach to Mitigate these risks [L.23.1.SF2.c, M.10.SF2.c]"/>
        <s v="STO Technical Risk "/>
        <s v="STO Schedule Risk. "/>
        <s v="STO Cost Risk. "/>
        <s v="STO Safety and Security Risk. "/>
        <s v="Quality Control Plan (Task Order Level)"/>
        <s v="Sincerus’ Process for Delivering Quality Services and Outlining “How” We Achieve Results to Meet the Program and Mission Requirements in the SOW (TO Level)"/>
        <s v="A Distribution Plan Which Outlines the Ability for Delivery Of Supplies, Support Services (Maintenance), Equipment And Training To Remote Locations And The Ability To Work With Militaries OCONUS"/>
        <s v="Providing Sufficient Team Oversight to Effectively Manage and Integrate Team Partners and the flow-down process of its Quality Control Plan to Ensure Consistency and Continuity among the Team "/>
        <s v="Process for Effectively Identifying and Resolving Problems Arising between Team Partners "/>
        <s v="Key Personnel (Task Order Level) "/>
        <s v="Project Manager - Spiderman"/>
        <s v="Construction Specialist - Mad Max"/>
        <s v="Sample Task Order TCN Recruiting Plan"/>
        <s v="Anticipated TCN Employees "/>
        <s v="Attracting and Recruiting TCN Employees:"/>
        <s v="TCN Recruitment Compliance"/>
        <s v="Sample Task Order TCN Housing Plan "/>
        <s v="Location and Description of Proposed Housing"/>
        <s v="Type, amount, and Plan for Transportation from Housing to Project Site"/>
        <s v="Changes to the Housing Plan"/>
        <s v="Sub Factor 2 - Contract Risk Analysis Plan (IDIQ Level) Needs Table completed. "/>
        <s v="Contract Risk Analysis Plan that Accounts for Inherent and Introduced Risks in Technical, Schedule, and Cost [L.24.1.SF2.a, M.10.SF2.a]"/>
        <s v="Cost Control Methods and Overcoming Difficulties"/>
        <s v="Identify Potential Risks and Problems in Operating in Geographic Region and Provide a Detailed Approach to Mitigate these risks [L.23.1.SF2.c, M.10.SF2.c]"/>
        <s v="Technical Risk "/>
        <s v="Schedule Risk "/>
        <s v="Cost Risk "/>
        <s v="Volume II - Management Approach "/>
        <s v="Factor 2 Management Approach "/>
        <s v="Intro"/>
        <s v="Sub Factor 1: Key Personnel/Staffing/Personnel Plan (IDIQ Level)"/>
        <s v="Staffing Approach and Achieving Results"/>
        <s v="Composition and Organizational Structure of Field and Home Office "/>
        <s v="Why Key Personnel Candidates Are Strongest Candidates, How They Meet Requirements, and How They Will Aid in Team Achieving Goals"/>
        <s v="Rationale to Staffing Approach and Structure"/>
        <s v="Access and Ability to Recruit and Retain Qualified Key Personnel Expertise "/>
        <s v="Follow Corporate and Workforce Development Objectives"/>
        <s v="Approach to Managing a Large Complex Contract"/>
        <s v="Staffing Plan for Full Anticipated Complement of Staff"/>
        <s v="Long and Short Term Technical Assistance "/>
        <s v="Roles and Expertise of Subcontractors (In Staffin"/>
        <s v="How the Overall Structure Responds to Technical Approach"/>
        <s v="How the Project will be Managed in Host Country Including Location of Offices"/>
        <s v="Support Provided by HQ Which Should be Minimized as Much as Possible"/>
        <s v="Managing Communications with Key Stakeholders Including DOS"/>
        <s v="Engagement and Knowledge Management"/>
        <s v="Ensuring Robust Partner Engagement "/>
        <s v="Identifying and Filling Knowledge and Learning Gaps"/>
        <s v="Ensuring Analysis and Application of Adaptive Management"/>
        <s v="Capturing and Sharing Lessons Learned and Promising Practices "/>
        <s v="Describe Corporate Proccesses for Obtaining and Retaining Qualified Personnel "/>
        <s v="Plan for Using this Process to Support GlobalCap"/>
        <s v="Recruiting Relocation and Austere and Hard to Fill Positions "/>
        <s v="Describe Qualifications and Certification Verification Processes "/>
        <s v="Describe Retention Policies "/>
        <s v="List of the Currenly Employed/Available Personnel by Skill Classification"/>
        <s v="Deploying OCONUS Personnel within 30 Days"/>
        <s v="Staffing and Maintaining Reserve Capacity"/>
        <s v="Ensuring Staffing Requirements are Continously Met"/>
        <s v="Key Personnel - Program Manager"/>
        <s v="Resume Program Manager - Ron Corkran"/>
        <s v="Sub Factor 2: Resource Management Plan (IDIQ Level) "/>
        <s v="Demonstrate ablity to Aggressively Identify and Apply Solutions to Global BusinessProcesses. "/>
        <s v="Experience in Recruiting, Retaining, Training, and Managing a Bench of Highly Qualified Staff Capable of Quickly Meeting Evolving Primary and Ad Hoc Contract Requirements in Africa"/>
        <s v="Education, Professional Certifications, and Security Credentials in Relation to the Number of Personnel in the Business Unit, Their Average Length of Service and Turnover Rate Experience [M.11.SF2]"/>
        <s v="Plan to Facilitate evaluation of risk and technical merit in source selection"/>
        <s v="Identify Amount Of Self-Performed Work"/>
        <s v="Business Strategy for Identifying, Vetting, and Selecting Subcontractors Cultivating Productive Working Relationships with Reputable Vendors to Accomplish GLOBALCAP Program Goals and Objectives. "/>
        <s v="_x0009_Cultivating Productive Working Relationships with Reputable Vendors to Accomplish GLOBALCAP Program Goals and Objectives [L.23.2.SF2, M.11.SF2]"/>
        <s v="Identification of Subcontractors and Why and How Proposed Subcontractor Was Selected"/>
        <s v="Approach to Vetting Subcontractors and their Employees for Minimum Performance and Security Standard Compliance"/>
        <s v="Demonstrated Capability to Integrate Subcontractors into Similar Size, Scope, and Complexity Programs"/>
        <s v="Approach to Ensuring Proper Subcontractor Oversight and Management Controls Regarding Performance and Accountability"/>
        <s v="How Approach Meets Requirements with Little Potential to Cause Disruption of Schedule or Degradation of Performance [M.11.SF2]."/>
        <s v="Sub Factor 3: Quality Control Plan (IDIQ Level)_x000a_"/>
        <s v=" Quality Control Plan Addressing How to Ensure Quality, Schedule, Cost, and Performance"/>
        <s v="Comprehensive Framework for Delivering Quality Services Achieving Results to Meet the Program and Mission Requirements"/>
        <s v="Distribution Plan "/>
        <s v="Ability for Delivery of Supplies, Support Services (Maintenance), Equipment, and Training to Remote Locations"/>
        <s v="Delivery of Supplies and Equipment [L.23.2.SF3, M.11.SF3)] "/>
        <s v="Support Services [L.23.2.SF3, M.11.SF3)]"/>
        <s v="Training [L.23.2.SF3, M.11.SF3)] "/>
        <s v="Ability to Work with Militaries OCONUS[L.23.2.SF3, M.11.SF3]"/>
        <s v="Providing Sufficient Team Oversight to Ensure Consistency and Continuity among the Team"/>
        <s v="Effectively Manage and Integrate Team Partners "/>
        <s v="Flow-Down Process of Its Quality Control Plan "/>
        <s v="Processes for Effectively Identifying and Resolving Problems Arising Between Team Partners"/>
        <s v="Extent to Which the Technical Approach Addresses Notification of Issues Affecting Contract Performance, Contract Impact, Proposed Mitigation [M.11.SF3 (d)]"/>
        <s v="Sub Factor 4: Total Compensation Plan (IDIQ Level) "/>
        <s v="Sound Management Approach and Good Understanding of Contract Requirements"/>
        <s v="Contributes to the Ability to Provide Uninterrupted High-Quality Work"/>
        <s v="Impacts on Recruitment and Retention of Staff"/>
        <s v="Demonstrates a Realistic Compensation Scheme for the Contract Work"/>
        <s v="Shows Consistency between Proposed Professional Compensation and a Total Plan for Compensation."/>
        <s v="Total Compensation Plan IAW FAR 22.1103 And FAR 52.222-46"/>
        <s v="Approach to Providing Acceptable Compensation for Personnel"/>
        <s v="Derivation of Compensation Plan "/>
        <s v="Proposed Potential Promotion Opportunities and Awards or Incentive Plans Designed to Promote High Quality Performance"/>
        <s v="Subcontractor Total Compensation Plan"/>
        <s v="Sub Factor 5: Subcontracting Plan (large business Offerors only)"/>
        <s v="Volume III Past Performance "/>
        <s v="Factor 3 - Past Performance (Introduction) "/>
        <s v="Organizational Change History/Roadmap (if applicable)"/>
        <s v="Sincerus"/>
        <s v="RAFS"/>
        <s v="Statica"/>
        <s v="Past Performance Contract Examples and Narrative Information"/>
        <s v="Prime Contractor Sincerus Global Solutions"/>
        <s v="Sincerus Contract Example and Narrative #1 AFRICAP III"/>
        <s v="Sincerus Contract Example and Narrative #2 GPOI"/>
        <s v="Sincerus Contract Example and Narrative #3 ICITAP"/>
        <s v="Subcontractor RAFS"/>
        <s v="RA FS Contract Example and Narrative #4 Embassy Compound Upgrade Juba South Sudan "/>
        <s v="RA FS Contract Example and Narrative #5 Shand "/>
        <s v="Subcontractor Statica"/>
        <s v="Statica Contract Example and Narrative #6 Design &amp; Build Djibouti, Galilee Border Post"/>
        <s v="Statica Contract Example and Narrative #7 D&amp;B Niger and Chad Facilities, Niamey, Niger &amp; N’djamena, Chad"/>
        <s v="Self-Identification of Past Performance Experience"/>
        <s v="Self-Identification of No Experience in a Particular Area"/>
        <s v="Self-Identification of Past Performance Experience Rated Below Satisfactory"/>
        <s v="Actions Employed in Overcoming Problems and Effects of Those Actions"/>
        <s v="Quality Performance Indicators that Clearly Support Overcoming Past Problems"/>
        <s v="Past Performance Client Questionnaire Table "/>
        <s v="PPQ #1 AFRICAP III"/>
        <s v="PPQ #2 GPOI"/>
        <s v="PPQ #3 ICITAP"/>
        <s v="PPQ Subcontractor RAFS"/>
        <s v="PPQ #4 Embassy Compound Upgrade Juba South Sudan"/>
        <s v="PPQ #5  Mogadishu International Airport Camp"/>
        <s v="PPQ Subcontractor Statica"/>
        <s v="PPQ #6 : D&amp;B Djibouti, Galilee Border Post"/>
        <s v="PPQ #7 D&amp;B Niger and Chad Facilities, Niamey, Niger &amp; N’djamena, Chad"/>
        <s v="Appendix A PKO Waivers "/>
        <s v="Armored Personnel Carrier (APC)"/>
        <s v="Armored Personnel Carrier (APC), wheeled 4x4 Annex 1 – 636(i)"/>
        <s v="Toyota Hilux Long-term lease"/>
        <s v="Toyota Hilux Long-term lease Annex 1 – 636(i)"/>
        <s v="Toyota Hilux Long-term lease Annex 1 – 604(a)(1))"/>
        <s v="Long-Term Leased Toyota Hi-ACE 12 pAX Van"/>
        <s v="Long -Term Leased Toyota Hi-ACE Van Annex1 - 636(i)"/>
        <s v="Long -Term Leased Toyota Hi-ACE Leased Van Annex 1 – 604(a)"/>
        <s v="Appendix B Blast and Ballistic Certification"/>
        <s v="Merge into PDF Documentation 103 PDF Pages "/>
        <s v="Appendix C Welder Certification"/>
        <s v="Merge into PDF Documentation 17 PDF Pages "/>
        <s v="Volume IV - Price"/>
        <s v="Glossary of Abbreviations and Acronyms (If applica ble) "/>
        <s v="Factor 4 - Price"/>
        <s v="Narrative"/>
        <s v="Fair and Reasonable Determination"/>
        <s v="Total Proposed Price and Adjustments"/>
        <s v="DCAA POC Information"/>
        <s v="CFAO POC Information"/>
        <s v="Percentage of NTE Fully-Loaded Hourly Labor Rates Attributable to Profit"/>
        <s v="Company Segment/Business Units Proposed to Perform Work"/>
        <s v="Identification of Small Business Self Performed and Subcontracted Work, Dollar Values, and Percentages of Overall Proposed Price"/>
        <s v="Pricing Tables 1-4"/>
        <s v="Estimated hours, FTEs, Quantities, and ODC Costs from Table 4"/>
        <s v="Subtotals, Totals and Overall Pricing Plus NTE Rates and Unit Prices in Table 4"/>
        <s v="Provisional Indirect Cost Rates from Table 1, Ceiling Indirect Cost Rates from Table 2, and NTE Profit and Fee Percentages in Table 3"/>
        <s v="Supporting Information"/>
        <s v="Subcontract Cost or Price Analysis Method"/>
        <s v="Analysis Report of Subcontractor _______"/>
        <s v="Indirect Cost Rate Backup for Each Proposed Offeror Fiscal Year"/>
        <s v="CASB Disclosure Statement"/>
        <s v="Volume V - Business"/>
        <s v="Glossary of Abbreviations and Acronyms"/>
        <s v="Overview"/>
        <s v="Standard Form 33 and Amendments SF 30"/>
        <s v="SF33"/>
        <s v="Amendment 001"/>
        <s v="Amendment 002"/>
        <s v="Amendment 003"/>
        <s v="Amendment 004"/>
        <s v="Amendment 005"/>
        <s v="Amendment 006"/>
        <s v="Amendment 007"/>
        <s v="Responsibility Determination"/>
        <s v="Financial Condition and Capability"/>
        <s v="Estimated Potential Revenue Percentage"/>
        <s v="Management's Priority of Services Requested in Solicitation "/>
        <s v="Audited Financial Statements for Past Three Years"/>
        <s v="All Corporate Bank Line-Of-Credits for Past Three Years "/>
        <s v="Business Systems and Joint Venture"/>
        <s v="Accounting System"/>
        <s v="Controls"/>
        <s v="Estimating System"/>
        <s v="Purchasing System"/>
        <s v="Volume I - Technical Proposal" u="1"/>
        <s v="Factor No. 1: Technical Approach " u="1"/>
        <s v="Sub-Factor 1 - Sample Task Order " u="1"/>
        <s v="Technical Approach to Sample Task Order " u="1"/>
        <s v="Sample Task Order Implementation Meets DoS Needs [L.23.1.SF1 a), M.10.SF1.a] &lt;3p&gt;" u="1"/>
        <s v="Sample Task Order How Services  are Provided and  Staffed to Meet Program and Mission Requirements [L.23.1.SF1.a)] " u="1"/>
        <s v="Sample Task Order Overarching Concept of Operations [L.23.1.SF1.a)] " u="1"/>
        <s v="Sample Task Order Staffing Plan " u="1"/>
        <s v="Sample Task Order - Proven Leadership and Organizational Capacity" u="1"/>
        <s v="Sample Task Order Adaptive Management." u="1"/>
        <s v="Sample Task Order Procurement and Delivery Approach" u="1"/>
        <s v="Sample Task Order Tailored Programs of Instruction" u="1"/>
        <s v="Sample Task Order Training Approach and Philosophy" u="1"/>
        <s v="Sample Task Order Deliverables [STO SOW 7.1-7.10.11]" u="1"/>
        <s v="Task A Procure Equipment Technical Approach" u="1"/>
        <s v="Procure 10 APC" u="1"/>
        <m u="1"/>
        <s v="Deliver APC and Signover" u="1"/>
        <s v="Task B Training Technical Approach" u="1"/>
        <s v="Implement One, Six Week O&amp;M Training Course for Equipment Purchased Under Task A [Att. 11 8.2.1]" u="1"/>
        <s v="Provide 100,000 Liters of Diesel Fuel Per Month For 15 Months [Att. 11 SOW 8.3.1]" u="1"/>
        <s v="All Diesel Fuel Shall Be Tested, Fuel Not Meeting Standards To Be Rejected Without Payment, And Results Will Be Reported To Partner Nation Forces And The U.S. Embassy Office Of Security Cooperation. [Att. 11 SOW 8.3.1.2]" u="1"/>
        <s v="Provide 1,000 Shelf-Stable, Individual Portion Meals Per Month For 15 Months [Att. 11 SOW 8.3.2]" u="1"/>
        <s v="Task D Construction Technical Approach" u="1"/>
        <s v="Design and Build a Building Based on  Preliminary Drawing " u="1"/>
        <s v="Building on Flat land, safe and secure area, no flood risk [Att. 11 SOW 8.4.11.1]" u="1"/>
        <s v="Design and Build a Single Building Meeting All Specifications [Att. 11 SOW 8.4.2]" u="1"/>
        <s v="Complete all Design and Build Tasks for Construction of Permanent Structure [Att. 11 SOW 8.4.2.1]" u="1"/>
        <s v="Construct Building Using International Building Codes, FAR Subpart 36.3 Two Phase Design Build Selection Procedures and Local Construction Ordinances [Att. 11 SOW 8.4.2.1]" u="1"/>
        <s v="Cement, Gravel, sand Rebar and Concrete Masonry unit (cinderblocks can be Procured Locally Finishing Materials must be imported [Att. 11 SOW 8.4.2.2]" u="1"/>
        <s v="Deliverables " u="1"/>
        <s v="Mechanisms employed to prevent &quot;scope-creep&quot;, constructive changes, and personal services-type behavior" u="1"/>
        <s v="How implement those mechanisms in an on-site contract environment." u="1"/>
        <s v="Sample Task Order Management Approach (Organizational Structure and Key Personnel)" u="1"/>
        <s v="SampleTask Order Organizational Structure " u="1"/>
        <s v="Sample Task Order Key Personnel" u="1"/>
        <s v="Sample Task Order Risk Analysis Plan " u="1"/>
        <s v="Sample Task Order Accounts for Signicant Inherent and Introduced Technical, Schedule, and Cost Risk " u="1"/>
        <s v="Sample Task Order Describe Cost Control Sample Task Order Methods and How We Overcoming Difficulties" u="1"/>
        <s v="Sample Task  Order Identify Potential Risks and Problems in Operating in Geographic Region and Mitigating Risks Associated with Operating in the Geographic Region" u="1"/>
        <s v="Sample Task Order Detailed Approach to Mitigating These Risks " u="1"/>
        <s v="Sample Task Order Quality Control Plan Addressing Cost, Schedule, and Performance " u="1"/>
        <s v="Sample Task Order A Sound Explanation of how implementation of the proposed technical solution will deliver timely, fleximble, responsive, compliant, and cost effective services to meet the training needs of the DOS" u="1"/>
        <s v="Sample Task Order A comprehensive framework for the contractor’s process for delivering quality services and outlining “how” the contractor will achieve results to meet the program and mission requirements set forth in Section C [L.23 SF3 (a)." u="1"/>
        <s v="Sample Task Order A Distribution Plan Which Outlines the Ability for Delivery Of Supplies, Support Services (Maintenance), Equipment And Training To Remote Locations And The Ability To Work With Militaries OCONUS. Distribution Plan [L.23.2.SF3], M.11.SF3(b)]" u="1"/>
        <s v="Ability to Deliver Supplies" u="1"/>
        <s v="Ability to Deliver Support Services (Maintenance) " u="1"/>
        <s v="Ability to Deliver Equipment" u="1"/>
        <s v="Ability to Deliver Training" u="1"/>
        <s v="Ability to Work with Militaries OCONUS  " u="1"/>
        <s v="Sample Task Order Providing Sufficient Team Oversight to Effectively Manage and Integrate Team Partners and the flow-down process of its Quality Control Plan to Ensure Consistency and Continuity among the Team [L.23.2.SF3, M.11.SF3(c)and (d)]" u="1"/>
        <s v="Effectively Managing and Integrating Team Partners  Body Text HOW  _x000a_Effectively Managing and Integrating Team Partners  Body Text HOW  " u="1"/>
        <s v="Flow-Down Process of Its Quality Control Plan  Body Text " u="1"/>
        <s v="Sample Task Order Effectively Identifying and Resolving Problems Arising between Team Partners" u="1"/>
        <s v="Sample Task Order Comprehensive Timeline and Schedule to Include Mobilization of Personnel and Resources that Services as a Framework and Process for Delivering Quality Services " u="1"/>
        <s v="Sample Task Order Mobilization of Personnel and Resources" u="1"/>
        <s v="Outline How Contractor Will Achieve Results to Meet Program and Mission_x000a_requirements." u="1"/>
        <s v="Sample Task Order  Proposed Partnering/Subcontracting Agreements" u="1"/>
        <s v="Sub-Factor 2 - Contract Risk Analysis Plan" u="1"/>
        <s v="Contract Risk Analysis Plan that  Accounts for Inherent and Introduced Risks [L.23.1.SF2.a, M.10.SF2.a]_x0009_" u="1"/>
        <s v="Inherent Risk Description" u="1"/>
        <s v="Introduced Risk Description" u="1"/>
        <s v="Appendix A STO Representative Key Personnel " u="1"/>
        <s v="Project Manager - Paul Mouat" u="1"/>
        <s v="Construction Manager - Alen Sehic" u="1"/>
        <s v="Appendix STO Representative PKO Waivers " u="1"/>
        <s v="Vehicle Type" u="1"/>
        <s v="SF1: Key Personnel/Staffing/Personnel Plan" u="1"/>
        <s v="Org Chart for the IDIQ Contract Level" u="1"/>
        <s v="Roles, Responsibilities, and Technical Expertise " u="1"/>
        <s v="Project Manager Sample only See Q 92 Tech, pp no LOC required" u="1"/>
        <s v="Construction Manager Sample only See Q 92 Tech, pp no LOC required" u="1"/>
        <s v="Possess the Financial Resources to Operate" u="1"/>
        <s v="Throughline Graphic (Needs new name)" u="1"/>
        <s v="How the Project will be Managed in Host Country" u="1"/>
        <s v="Location of Offices" u="1"/>
        <s v="Managing Communications with Key Stakeholders Includeing DOS" u="1"/>
        <s v="Over arching Obtaining and retaining graphic " u="1"/>
        <s v="Plan for Using  this Process to Support GlobalCap" u="1"/>
        <s v="Hiring Relocation and Austere and Hard to Fill Positions " u="1"/>
        <s v="Turnover Relocation and Austere and Hard to Fill Positions " u="1"/>
        <s v="Downsizing Process in both Relocation and Austere and Hard to Fill Positions " u="1"/>
        <s v="Qualifications and Certification Verification Process" u="1"/>
        <s v="Table of employed and Available Personnel. " u="1"/>
        <s v="Key Personnel -Program Manager" u="1"/>
        <s v="Resume Program Manager" u="1"/>
        <s v="Letter of Commitment for Program Manager " u="1"/>
        <s v="SF2: Resource Management Plan" u="1"/>
        <s v="Resource Management Approach" u="1"/>
        <s v="Demonstrates Ability to Aggressively Identify and Apply Solutions to Global Process Processes" u="1"/>
        <s v="Evaluation of Risk and Technical Merit in Source Selection" u="1"/>
        <s v="Clear Lines of Communication between Offeror and the USG for Timely Problem Identification, Mitigation, and Resolution." u="1"/>
        <s v="Active and Continuing Participation and Involvement of Senior Corporate Executives Ensures Program Success" u="1"/>
        <s v="Table of Subcontractors, Why and how they were selected. " u="1"/>
        <s v="SF3: Quality Control Plan_x000a_" u="1"/>
        <s v="Quality Control Plan Addressing How to Ensure Quality, Schedule, Cost, and Performance" u="1"/>
        <s v="Quality Control Process Map Graphic include SOW " u="1"/>
        <s v="Ability to Work with Militaries OCONUS" u="1"/>
        <s v="Extent to Which the Technical Approach Addresses " u="1"/>
        <s v="Notification of Issues Affecting Contract Performance, Contract Impact, Proposed Mitigation, " u="1"/>
        <s v="Provision for Contractor Self-Oversight." u="1"/>
        <s v="Effectively Identifying and Resolving Problems Arising between Team Partners" u="1"/>
        <s v="SF4: Total Compensation Plan" u="1"/>
        <s v="SF5: Subcontracting Plan (large business Offerors only)" u="1"/>
        <s v="This subfactor is not applicable." u="1"/>
        <s v="Factor 3 - Past Performance" u="1"/>
        <s v="Contract Example and Narrative #1 AFRICAP III" u="1"/>
        <s v="Contract Example and Narrative #2 GPOI" u="1"/>
        <s v="Contract Example and Narrative #3 ICITAP" u="1"/>
        <s v="Contract Example and Narrative #4 ENTER NAME _" u="1"/>
        <s v="Contract Example and Narrative #5 ENTER NAME" u="1"/>
        <s v="Contract Example and Narrative #6 ENTER NAME" u="1"/>
        <s v="Contract Example and Narrative #7 ENTER NAME " u="1"/>
        <s v="Past Performance Client Questionnaire" u="1"/>
        <s v="PPQ #4 ENTER NAME _" u="1"/>
        <s v="PPQ #5 ENTER NAME" u="1"/>
        <s v="PPQ #6 ENTER NAME" u="1"/>
        <s v="PPQ #7 ENTER NAME " u="1"/>
        <s v="Factor 4 Executive Summary" u="1"/>
        <s v="Business Volume Executive Summary Statement of Exception" u="1"/>
        <s v="SF 33 and SF 30" u="1"/>
        <s v="SF30 (as appropriate)" u="1"/>
        <s v="Year 1" u="1"/>
        <s v="Profit-Loss Statement" u="1"/>
        <s v="Balance Sheet" u="1"/>
        <s v="Cash Flow Statement" u="1"/>
        <s v="Statement of Retained Earnings" u="1"/>
        <s v="Year 2" u="1"/>
        <s v="Year 3" u="1"/>
        <s v="Line-of-Credit Source #1 (if more than one, duplicate structure)" u="1"/>
        <s v="Dollar Amount(s) Drawn on Each Line-of-Credit for Past Three Years" u="1"/>
        <s v="Current Available Amount for Each Line-of-Credit for Past Three Years" u="1"/>
        <s v="Volume I - Name " u="1"/>
        <s v="Section 1 - Name" u="1"/>
        <s v="Section 2 - Name" u="1"/>
        <s v="Section 3 - Name " u="1"/>
        <s v="Volume 2 - Name" u="1"/>
        <s v="Priority for Selection, Training, and Clearance of Critical Labor Categories" u="1"/>
        <s v="Assumptions" u="1"/>
        <s v="Table 1" u="1"/>
        <s v="Past Performance" u="1"/>
        <s v="Secure Communications (Fax, STU III, STE)" u="1"/>
        <s v="Medical Director Qualifications" u="1"/>
        <s v="Pre-Screening Briefing" u="1"/>
        <s v="Preaward Survey of Prospective Contractor Accounting System" u="1"/>
        <s v="Courier Operations" u="1"/>
        <s v="Subcontractors " u="1"/>
        <s v="Other Information Acknowledgement" u="1"/>
        <s v="Offer Letter - BeaconTeam Lead - Aaron Czaska" u="1"/>
        <s v="Feasibility " u="1"/>
        <s v="Systems Security Plan " u="1"/>
        <s v="Personnel and Staffing Mix" u="1"/>
        <s v="Operations Manager (OCONUS)" u="1"/>
        <s v="Communications" u="1"/>
        <s v="ID and Acquisition of Applicable Maintenance Manuals" u="1"/>
        <s v="Program Management Plan - Draft (CDRL011)  (Include Separate TOC)" u="1"/>
        <s v="Probability of Success" u="1"/>
        <s v="Quality Control Plan " u="1"/>
        <s v="Training Manager (OCONUS)" u="1"/>
        <s v="Completed Schedule " u="1"/>
        <s v="Access Controls" u="1"/>
        <s v="Personal Safety Policies inTraining" u="1"/>
        <s v="Corporate Commitment to Staffing With Personnel Who Have Appropriate Clearances" u="1"/>
        <s v="Language Testing (Not Required)" u="1"/>
        <s v="Protective Equipment (Safes, Locks, CCTV, etc.)" u="1"/>
        <s v="Detail Leader (OCONUS)" u="1"/>
        <s v="Security Incident Program" u="1"/>
        <s v="Concept of Operations" u="1"/>
        <s v="Automated Information Systems" u="1"/>
        <s v="Fee/Profit" u="1"/>
        <s v="Identifying and Facilitating Problems and Conflicting Demands on Contractor Resources " u="1"/>
        <s v="Master Table of Contents" u="1"/>
        <s v="Transition Plan (Approach)" u="1"/>
        <s v="PPQ - Delivery Information " u="1"/>
        <s v="Labor Category Matrix" u="1"/>
        <s v="Unique Requirements of the Program " u="1"/>
        <s v="Corporate Security Policies and Practices" u="1"/>
        <s v="Extent of Subcontractor Involvement" u="1"/>
        <s v="Volume II :Executive Summary " u="1"/>
        <s v="Roles and Responsibilities " u="1"/>
        <s v="Threat Awareness and Defensive Security Training" u="1"/>
        <s v="Section 7 - Subfactor 7 - RISK MANAGEMENT" u="1"/>
        <s v="Identify Required Permits, Licenses, Proof of Insurance, Export and Documentation Required by Host Government" u="1"/>
        <s v="Security Approval Procedures" u="1"/>
        <s v="Cover Letter" u="1"/>
        <s v="Managing Performance Issues within the Pool of Subcontractors" u="1"/>
        <s v="Burdened Costs and NTE" u="1"/>
        <s v="Letters of Consent - BAI " u="1"/>
        <s v="Technical Expertise" u="1"/>
        <s v="Resume - Logistic Support Specialist - Van Edward Mitchell" u="1"/>
        <s v="Key Personnel - Contingency Offer Letters" u="1"/>
        <s v="Subcontracting Management " u="1"/>
        <s v="Technical Proposal " u="1"/>
        <s v="Approach to Meeting Dynamic Requirements" u="1"/>
        <s v="Records Management Plan " u="1"/>
        <s v="Staffing Throughput and Surge Capacity " u="1"/>
        <s v="Material Management and Inventory Control Plan " u="1"/>
        <s v="Developing and Maintaining Training Plan" u="1"/>
        <s v="Volume III: Management/Technical" u="1"/>
        <s v="Screening and Hiring Procedures" u="1"/>
        <s v="Approach to Performing Work (SOW)  " u="1"/>
        <s v="Operational Security Training " u="1"/>
        <s v="Improving, Enhancing , Expanding Training Content to meet changing needs" u="1"/>
        <s v="LOIs " u="1"/>
        <s v="Operational Medical Director (CONUS)" u="1"/>
        <s v="Personal Security Matrix" u="1"/>
        <s v="Volume IV: Past Performance " u="1"/>
        <s v="Control of Cleaning and Maintenance Personnel" u="1"/>
        <s v="Narrative of BOEs" u="1"/>
        <s v="Security Organization" u="1"/>
        <s v="Description of Processes to Ramp Up Knowledge to Assume Full Responsibility" u="1"/>
        <s v="Safety Plan " u="1"/>
        <s v="Direct Labor Costs" u="1"/>
        <s v="Identify Special Equipment and Supply Requirements" u="1"/>
        <s v="BAI Reference - PPQ" u="1"/>
        <s v="Demonstrate Understanding of Severity" u="1"/>
        <s v="Professional Liability Insurance (Malpractice) " u="1"/>
        <s v="Contingent Personnel (LOI) Per Section L Format - Reference Appendix " u="1"/>
        <s v="Uncompensated Overtime" u="1"/>
        <s v="Contingent Offer Letters " u="1"/>
        <s v="KESF - PPQ" u="1"/>
        <s v="Guard Force" u="1"/>
        <s v="Section 3 - Subfactor 3 TRAINING MANAGEMENT PLAN " u="1"/>
        <s v="Unclassified Subcontractor List " u="1"/>
        <s v="Recruitment Sources" u="1"/>
        <s v="Describe  Offeror's Policies" u="1"/>
        <s v="Offerors Support Organization" u="1"/>
        <s v="Security Organization and Management" u="1"/>
        <s v="Instructions " u="1"/>
        <s v="Retain " u="1"/>
        <s v="Emergency Plans " u="1"/>
        <s v="Subcontractor Notification Forms " u="1"/>
        <s v="Lines of Communication to Corporate Management" u="1"/>
        <s v="Section 5 - Subfactor 5 - KEY Personnel " u="1"/>
        <s v="Alarm System" u="1"/>
        <s v="Travel and ODCs" u="1"/>
        <s v="Volume V: Security" u="1"/>
        <s v="Management Control and Full Responsibility for SOW" u="1"/>
        <s v="Identification of Ways to Avoid or Mitigate Risks" u="1"/>
        <s v="Cost/Price Volume for Prime and all Major Subcontractors" u="1"/>
        <s v="Plan and Schedule, with Milestones for Reaching IOC and FOC" u="1"/>
        <s v="Cost Accounting Standards" u="1"/>
        <s v="Key Personnel and Responsibilities" u="1"/>
        <s v="Circumstances Requiring Sponsor Notification" u="1"/>
        <s v="Official and Special Mailing Addresses and Procedures" u="1"/>
        <s v="Compliance With  All Government Security Policies and Procedures, Including Applicable DCIDs " u="1"/>
        <s v="Staffing Approach " u="1"/>
        <s v="Transition Period Activities" u="1"/>
        <s v="Driving Safety Policies in Training" u="1"/>
        <s v="KESF" u="1"/>
        <s v="Discuss Experience on Government and Non-Government Contracts - Qualifications of the Offeror" u="1"/>
        <s v="Response to Fluctuating Requirements" u="1"/>
        <s v="Assessment of Vulnerable Critical Assets" u="1"/>
        <s v="Risk Analysis" u="1"/>
        <s v="Plan for Meeting Training Throughput" u="1"/>
        <s v="Technical Approach and Personnel Qualifications - Intro" u="1"/>
        <s v="Contract Periods" u="1"/>
        <s v="Standard Form (SF) 328, Certificate " u="1"/>
        <s v="Methods to Prevent Access to Customer Information By Foreign Nationals (If Applicable) " u="1"/>
        <s v="Maintenance Facilities" u="1"/>
        <s v="Section A - Solicitation and Offer" u="1"/>
        <s v="Test Equipment" u="1"/>
        <s v="Technical Approach and Personnel Qualifications " u="1"/>
        <s v="Approach to Phase-In - Contract Start and Clearance of All Personnel " u="1"/>
        <s v="Access to Corporate Resources - Extent and Type" u="1"/>
        <s v="Offer Letter - SME #1 Deputy Program Manager - Rudy Hrovatic" u="1"/>
        <s v="Subcontracting Plan " u="1"/>
        <s v=" Corporate Commitment to Staffing With Personnel Who Have Appropriate Clearances" u="1"/>
        <s v="Premium Pay Rates" u="1"/>
        <s v="Risk Mitigation" u="1"/>
        <s v="Resume Program Manager - Christopher Lingeman" u="1"/>
        <s v="Master Proposal File Matrix" u="1"/>
        <s v="Volume VII: Off-Site Logistical Support Proposal " u="1"/>
        <s v="Outside Consultants" u="1"/>
        <s v="Document/Material Control " u="1"/>
        <s v="Transmission Procedures" u="1"/>
        <s v="Description of Area and Facility" u="1"/>
        <s v="Strategy and Resources Necessary to Meet Medical Requirements" u="1"/>
        <s v="Workplan Approach to Performing the Work - MAY NEED MORE SOW SPECIFIC SUB-ELEMENTS HERE" u="1"/>
        <s v="Summary table of Labor Categories and Definitions, Education and Experience " u="1"/>
        <s v="Analysis of Maintenance and LifeCycle Replacement Requirements" u="1"/>
        <s v="Pass down of all Contract Requirements to Subcontractors" u="1"/>
        <s v="Additional Assets to Support TO PMO Beyond CLIN Positions" u="1"/>
        <s v="Section 4 - Subfactor 4 - LOGISTICS and PROPERTY MANAGEMENT and ACCOUNTABILITY PLAN " u="1"/>
        <s v="Scheduling and Sequencing" u="1"/>
        <s v="Summary Information (Labor Hours and other Information)" u="1"/>
        <s v="Indirect Costs" u="1"/>
        <s v="Draft Security and System Security Plans" u="1"/>
        <s v="Ensuring SRP Skills Continually Progress" u="1"/>
        <s v="Number and Type of Instructional Personnel Required" u="1"/>
        <s v="Narrative Summary" u="1"/>
        <s v="Subcontractor Management Strategy" u="1"/>
        <s v="Treatment Protocols" u="1"/>
        <s v="Foreign Ownership, Control, or Influence (FOCI)" u="1"/>
        <s v="Offer Letter - Logistic Support Specialist - Van Edward Mitchell" u="1"/>
        <s v="Workplan Approach to Performing the Work  " u="1"/>
        <s v="Summary of the Remaining Cost Proposal Sections " u="1"/>
        <s v="Establish and Document a Formal Organization " u="1"/>
        <s v="Master Glossary/Acronym List" u="1"/>
        <s v="Requirements Analysis" u="1"/>
        <s v="Total Compensation Plan" u="1"/>
        <s v="Overall Security Approach" u="1"/>
        <s v="Misc ODCs" u="1"/>
        <s v="Protective Security Operations Chief (OCONUS)" u="1"/>
        <s v="Certification of Electronic Copy" u="1"/>
        <s v="General Demobilization Plan " u="1"/>
        <s v="Annual Security Refresher" u="1"/>
        <s v="Levels of Authority " u="1"/>
        <s v="Strategy for Obtaining/Transferring Clearances and Public Trust Certifications" u="1"/>
        <s v="Epanding Training Content to Encorporate Methodologies and Meet Changing Needs" u="1"/>
        <s v="Letters of Consent " u="1"/>
        <s v="Constuctive and Cooperative Relationship" u="1"/>
        <s v="Identification of Risk" u="1"/>
        <s v="Maintenance , Repair, and Lifecycle Replacement Plan and Schedule for CAP, CFE, and GFE" u="1"/>
        <s v="Plan for Integrating PRS and Guard Training for Local National and/or FS Employees (if required) " u="1"/>
        <s v="Course Plans " u="1"/>
        <s v="Draft Secruity Plan (Template Attachment J-9)" u="1"/>
        <s v="Ensuring all SRPs Obtain, Possess and Maintain SRP Skills" u="1"/>
        <s v="Training Plan (Approach) - Incorporating Aegis Training Methodology to  Aligning our training with the Sponsor, Program Mission." u="1"/>
        <s v="Cost  Sheets (Attachment J-15)" u="1"/>
        <s v="Personal Safety Policies" u="1"/>
        <s v="Screening" u="1"/>
        <s v="Official and Special Mailing Address" u="1"/>
        <s v="Natural Disaster" u="1"/>
        <s v="Accredited Space " u="1"/>
        <s v="Continuity of Operations Plan " u="1"/>
        <s v="NISPOM Requirements for AIS Security Plans" u="1"/>
        <s v="Basis Of Estimate (Labor)" u="1"/>
        <s v="Identification of Technical and Programmatic Risk" u="1"/>
        <s v="Key Management Personnel List (KMPL)" u="1"/>
        <s v="Management Techniques to Direct and Control the Program " u="1"/>
        <s v="Proof of Employment or LOI for 80% of Key Personnel  (Reference Volume 3 - Appendix 1)" u="1"/>
        <s v="Description" u="1"/>
        <s v="Table of Past Performance References " u="1"/>
        <s v="Managing Project Risks" u="1"/>
        <s v="Incorporating Aegis Training Methodology Into Legacy Systems" u="1"/>
        <s v="Provide Communications and IT Services" u="1"/>
        <s v="Proposed Initial Staffing Plan " u="1"/>
        <s v="Volume III Cost/ Price" u="1"/>
        <s v="Managing Project Personnel Assignments " u="1"/>
        <s v="Skills Matrix" u="1"/>
        <s v="Meeting Proposed Schedule within Proposed Cost" u="1"/>
        <s v="Resume- SME #3 - Quality Control/Training Manager - Greta Parrott" u="1"/>
        <s v="Volume I: Contract Volume" u="1"/>
        <s v="Types and Frequency to Achieve and Sustain FOC" u="1"/>
        <s v="Required Training " u="1"/>
        <s v="Recruit" u="1"/>
        <s v="Deployment Process" u="1"/>
        <s v="Summary Table - Cross Reference of Volume" u="1"/>
        <s v="Training Assessment" u="1"/>
        <s v="Responsibilities" u="1"/>
        <s v="Proposed Initial Staffing Including % of Time Each Staff Member is Assigned to the Project Team and Personnel Hours During Term of the Contract " u="1"/>
        <s v="Badge System" u="1"/>
        <s v="Proposed Personnel - LOI" u="1"/>
        <s v="Identification and Analysis of Facilities, Workspace, Vehicles, and Materials Needed to Support TO OCONUS" u="1"/>
        <s v="Plan for Acquiring and Managing Canines (NA)" u="1"/>
        <s v="Plan for Recruitment, Screening, Clearing, and Certification of Training Staff. " u="1"/>
        <s v="Forward Pricing Rate Agreement (FPRA), Forward Pricing Recommendation (FPR), Forward Pricing Rate Submission (FPRS), or Forward Pricing Rate Recommendation (FPRR)" u="1"/>
        <s v=" Compliance With NISPOM" u="1"/>
        <s v="Plan for Transitioning Services" u="1"/>
        <s v="Section 2 - Subfactor 2 - MOBILIZATION AND TRANSITION" u="1"/>
        <s v="Resumes" u="1"/>
        <s v="Frequency of Maintenance " u="1"/>
        <s v="Sponsor Approval" u="1"/>
        <s v="CAS Disclosure Statement" u="1"/>
        <s v="Plan for Effectively Responding to Fluctuating Requirements" u="1"/>
        <s v="Other Direct Costs" u="1"/>
        <s v="Accounting Systems " u="1"/>
        <s v="Governments Development and QA Contractors" u="1"/>
        <s v="Productive Labor Hours Per Year" u="1"/>
        <s v="Offer Letter - SME #3 - Quality Control/Training Manager - Greta Parrott" u="1"/>
        <s v="Summary Table - Proposed Fee by Contract Year and CLIN" u="1"/>
        <s v="Plan and Schedule for Demobilizing Assets " u="1"/>
        <s v="Attachment J-12 (These might be the summary tables and then we don't have to put them in the text.)" u="1"/>
        <s v="Principal Interfaces and Reporting Mechanisms" u="1"/>
        <s v="Section G - Contract Administration Data" u="1"/>
        <s v="Plan for Evaluating Instructor Performance" u="1"/>
        <s v="Volume VI: Cost/Price Information " u="1"/>
        <s v="BAI Reference " u="1"/>
        <s v="Summary Table – Labor Categories and Indirect Labor Rates" u="1"/>
        <s v="Volume III- Solicitation, Offer, Award Documents " u="1"/>
        <s v="Initial Security Endoctrination" u="1"/>
        <s v="Proposed Team " u="1"/>
        <s v="Method of Skills Competency Verification" u="1"/>
        <s v="Resumes and Other Applicable Information Summary " u="1"/>
        <s v="Vet" u="1"/>
        <s v="Corporate Organizational Structure" u="1"/>
        <s v="Telephone Numbers" u="1"/>
        <s v="Resume SME #1 Deputy Program Manager - Rudy Hrovatic" u="1"/>
        <s v="Offer Letter - Program Manager - Christopher Lingeman" u="1"/>
        <s v="Personnel Security Information " u="1"/>
        <s v="Specific Approach to Communications Between Sponsor and Contractor Team" u="1"/>
        <s v="Identify and Develop a Plan for Obtaining Licensing , Permits, and Insurance" u="1"/>
        <s v="Research Analyst (OCONUS)" u="1"/>
        <s v="Cost Price Information" u="1"/>
        <s v="Key Ground Rules &amp; Assumptions" u="1"/>
        <s v="Plan for Medical Supply Chain Management " u="1"/>
        <s v="Risk Management Methodology" u="1"/>
        <s v="Description of Offeror's Security organization" u="1"/>
        <s v="Fire" u="1"/>
        <s v="Original Cover Letter" u="1"/>
        <s v="Maintaining Current Skills" u="1"/>
        <s v="Managing Project Reporting " u="1"/>
        <s v="Resume - BeaconTeam Lead - Aaron Czaska" u="1"/>
        <s v="Recruitment " u="1"/>
        <s v="Management Approach" u="1"/>
        <s v="Use of Contingency Planning" u="1"/>
        <s v="Description of Storage/Work Areas" u="1"/>
        <s v="Non-Compliance Statement " u="1"/>
        <s v="Hire" u="1"/>
        <s v="Security Briefing and Education" u="1"/>
        <s v="Past Performance References" u="1"/>
        <s v="Personnel Security " u="1"/>
        <s v="Briefing and Debriefing Employees" u="1"/>
        <s v="Explanation/Justification of Model " u="1"/>
        <s v="Key Personnel - COL" u="1"/>
        <s v="Description Derived from Checklist " u="1"/>
        <s v="Identification of Training Facilities" u="1"/>
        <s v="Space and Replacement Parts Requirements" u="1"/>
        <s v="Statement of FAR compliance" u="1"/>
        <s v="Internal Accounting Procedures (Job Numbers, Audits, Invoices) to Protect Sponsor Association" u="1"/>
        <s v="Program Manager (CONUS) " u="1"/>
        <s v="Pre-Screening Processes" u="1"/>
        <s v="Description of the Lines of Communication and Corporate Management" u="1"/>
        <s v="Transition Management Procedures and Policies Including Training of Personnel and Coordination With the Sponsor " u="1"/>
        <s v="Security " u="1"/>
        <s v="Section 1 - Subfactor 1 - STAFFING PLAN " u="1"/>
        <s v="Key Personnel and Labor Category Description (Offer Letters) " u="1"/>
        <s v="Corporate Commitment to Allocate Adequate Resources" u="1"/>
        <s v="Physical Security " u="1"/>
        <s v="Relationship, Role, and Responsibility of Subcontractors" u="1"/>
        <s v="Reporting and Information Plan " u="1"/>
        <s v="Driving Safety Policies " u="1"/>
        <s v="Medical Personnel Plan " u="1"/>
        <s v="Managing Project Schedules" u="1"/>
        <s v="Section 6 - Subfactor 6 - MANAGEMENT APPROACH " u="1"/>
        <s v="Resume- SME #2 Operations Controller - Susan Hartauer" u="1"/>
        <s v="Medical Skills Sustainment Plan" u="1"/>
        <s v="Client Elements" u="1"/>
        <s v="Phase-In Actions Working with Outgoing Incumbent" u="1"/>
        <s v="Volume I - Technical (TOMP)" u="1"/>
        <s v="Discuss Experience on Government and Non-Government Contracts - Qualifications of the Subcontractor" u="1"/>
        <s v="Acquisition Plan for Required Logisitics Assets" u="1"/>
        <s v="Contingency Planning" u="1"/>
        <s v="Security Violation Program" u="1"/>
        <s v="Managing Project Costs" u="1"/>
        <s v="Approach to Recruitment and Retention Throughout the Life of the Contract" u="1"/>
        <s v="Labor Escalation Factor" u="1"/>
        <s v="Detailed Timeline" u="1"/>
        <s v="Glossary/Acronym List" u="1"/>
        <s v="Past Performance References (Title Only)" u="1"/>
        <s v="Labor Category Descriptions" u="1"/>
        <s v="Training " u="1"/>
        <s v="Retention" u="1"/>
        <s v="Drug Testing" u="1"/>
        <s v="Training Plan (Approach)" u="1"/>
        <s v="Subcontracts" u="1"/>
        <s v="Master Compliance Matrix" u="1"/>
        <s v="Shipment and Delivery Plan " u="1"/>
        <s v="Executive Summary " u="1"/>
        <s v="Reinvestment Program " u="1"/>
        <s v="Program Management Office (PMO) Organization" u="1"/>
        <s v="Acceptable System in Place to Process Clearances" u="1"/>
        <s v="Offerors Understanding of the Government's Security Violation Program" u="1"/>
        <s v="Specific Cost Element Requirements" u="1"/>
        <s v="Proposed Personnel - Letters of Intent" u="1"/>
        <s v="Approach to Staffing" u="1"/>
        <s v="Direct Labor Rate Rationale" u="1"/>
        <s v="Offer Letter - SME #2 Operations Controller - Susan Hartauer" u="1"/>
        <s v="Proposal Assumptions" u="1"/>
        <s v="Communication Strategy " u="1"/>
        <s v="Procedures/Approvals for Classified Processing on AIS" u="1"/>
        <s v="Summary Table – Labor Categories and Direct Labor Rates " u="1"/>
      </sharedItems>
    </cacheField>
    <cacheField name="Notes" numFmtId="0">
      <sharedItems containsBlank="1"/>
    </cacheField>
    <cacheField name="Status Overall " numFmtId="0">
      <sharedItems containsBlank="1"/>
    </cacheField>
    <cacheField name="Word Final Check " numFmtId="0">
      <sharedItems containsBlank="1"/>
    </cacheField>
    <cacheField name="PDF " numFmtId="0">
      <sharedItems containsBlank="1"/>
    </cacheField>
    <cacheField name="Ready for Submission" numFmtId="0">
      <sharedItems containsNonDate="0" containsString="0" containsBlank="1"/>
    </cacheField>
    <cacheField name="Page Limit" numFmtId="0">
      <sharedItems containsBlank="1" containsMixedTypes="1" containsNumber="1" containsInteger="1" minValue="0" maxValue="225"/>
    </cacheField>
    <cacheField name="Actual Page Count " numFmtId="0">
      <sharedItems containsString="0" containsBlank="1" containsNumber="1" containsInteger="1" minValue="0" maxValue="108"/>
    </cacheField>
    <cacheField name="Page Numbering " numFmtId="0">
      <sharedItems containsBlank="1"/>
    </cacheField>
    <cacheField name="L Ref" numFmtId="0">
      <sharedItems containsBlank="1" containsMixedTypes="1" containsNumber="1" containsInteger="1" minValue="7" maxValue="7" count="64">
        <s v="L.21"/>
        <s v="L.24"/>
        <m/>
        <s v="L.24.1"/>
        <s v="L.24.1 SF1 STO"/>
        <s v="L.24.1.SF1 STO a)"/>
        <s v="L.24. V1(f) (1)"/>
        <s v="L.23. V1(f) (1)"/>
        <s v="L.24.1.SF1 STO b)"/>
        <s v="L.24.1.SF STO c)"/>
        <s v="L.24.1.SF1 d)"/>
        <s v="L.23.1.SF1 STO e)"/>
        <s v="L.24.1 SF2"/>
        <s v="L.24.1.SF2 (a) (1)"/>
        <s v="L.24.1.SF2 (a) (2)"/>
        <s v="L.24.1.SF2 (a) (3)"/>
        <s v="L.24.2"/>
        <s v="L.22"/>
        <s v="L.24.2 p1 "/>
        <s v="L.24.2 SF1"/>
        <s v="L.24.2 SF1 p1"/>
        <s v="L.24.2 SF1 p2"/>
        <s v="L.24.2.SF1 p3"/>
        <s v="L.24.SF1 p4"/>
        <s v="L.24.SF1.p5"/>
        <s v="L.24.2 SF1 KP"/>
        <s v="L.24.2.SF1 KP"/>
        <s v="L.24.2.SF2"/>
        <s v="L.24.2.SF2 p2©"/>
        <s v="L.24.2.SF2 p1"/>
        <s v="L.24.2.SF2 p3"/>
        <s v="L.24.2.SF2 p4 "/>
        <s v="L.24.2.SF2 p 4 (a)  "/>
        <s v="L.24.2.SF2 p4 (b)"/>
        <s v="L.24.2.SF2 p4 (c)"/>
        <s v="L.24.2.SF2 p4 (d0 )"/>
        <s v="L.24.2.SF3 ; L.24.2.SF3 p1"/>
        <s v="L.24.2.SF3 p2 (a)"/>
        <s v="L.24.2.SF3 p2 (b)"/>
        <s v="L.24.2.SF3 p2 © "/>
        <s v="L.24.2.SF3 p2 (d)  "/>
        <s v="L.24.2.SF4"/>
        <s v="L.24.2.SF4 p1 (a)"/>
        <s v="L.24.2.SF4 p1 (b)"/>
        <s v="L.24.2.SF4 p1 (c)"/>
        <s v="L.24.2.SF4 p1 (d)"/>
        <s v="L.24.2.SF4 p1 (e)"/>
        <s v="L.24.2.SF4 p2 "/>
        <s v="L.24.2.SF4 p3"/>
        <s v="L.24.2.SF4 p4"/>
        <s v="L.24.2.SF5"/>
        <s v="L.24.3"/>
        <s v="L.24.3 "/>
        <s v="L.24.3 Org Change"/>
        <s v="L.24.3 PP Examples"/>
        <s v="L.24.3 Self ID"/>
        <s v="L.24.3 PPQ"/>
        <s v="L.24.4"/>
        <s v="L.23.4.2"/>
        <s v="L.23.5"/>
        <s v="L.23.5.2"/>
        <s v="L.23.5.3 "/>
        <s v="L.23.5.4"/>
        <n v="7" u="1"/>
      </sharedItems>
    </cacheField>
    <cacheField name="L Text" numFmtId="0">
      <sharedItems containsBlank="1" longText="1"/>
    </cacheField>
    <cacheField name="M Ref" numFmtId="0">
      <sharedItems containsBlank="1" count="71">
        <m/>
        <s v="M.10"/>
        <s v="M.10(a)"/>
        <s v="M.10 SF1 (b)"/>
        <s v="M.10 SF1 (c)"/>
        <s v="M.10.SF1 © (1)"/>
        <s v="M.10.SF1© (2)"/>
        <s v="M.10 SF1 (d)"/>
        <s v="M.10 SF1 (d) (1)"/>
        <s v="M.10 SF1 (d) (2)"/>
        <s v="M.10.SF1 (e)"/>
        <s v="M.10.SF1 € (1)"/>
        <s v="M.10.SF1 € (2)"/>
        <s v="M.10.SF2"/>
        <s v="M.10 SF2 (b)1"/>
        <s v="M.10 SF2 (b)2"/>
        <s v="M.11"/>
        <s v="M.11.SF1 p1 (a)-(d) "/>
        <s v="M.11.SF1"/>
        <s v="M.11.SF1 P2 1)-3)"/>
        <s v="M.11.SF1 P2 "/>
        <s v="M.11.SF1 P2 3)"/>
        <s v="M.11. SF1 P4"/>
        <s v="M.11. SF1 P4 1)"/>
        <s v="M.11. SF1 P4 2)"/>
        <s v="M.11. SF1 P4 3)"/>
        <s v="M.11. SF1 P4 4)"/>
        <s v="M.11.SF1 P5"/>
        <s v="M.11.SF1 P6 (a)"/>
        <s v="M.11.SF1 P6 (a) (1) (2)"/>
        <s v="M.11.SF2"/>
        <s v="M.11.SF2 P1 (d)"/>
        <s v="M.11.SF2 P1 (a)"/>
        <s v="M.11.SF2 P2 "/>
        <s v="M.11.SF2 P2 (a)"/>
        <s v="M.11.SF2 P2 (b)"/>
        <s v="M.11.SF2 P2 ©"/>
        <s v="M.11.SF2 P2 (d) "/>
        <s v="M.11.SF3"/>
        <s v="M.11.SF3 (a)"/>
        <s v="M.11.SF3 (b)"/>
        <s v="M.11.SF3 ©"/>
        <s v="M.11.SF3 (d)"/>
        <s v="M.11.SF4"/>
        <s v="M.11.SF4 (a) "/>
        <s v="M.11.SF4 (b)"/>
        <s v="M.11.SF4 ©"/>
        <s v="M.11.SF4 (d)"/>
        <s v="M.11.SF4 €"/>
        <s v="M.11.SF5"/>
        <s v="M.12  "/>
        <s v="M.12"/>
        <s v="M.13"/>
        <s v="M.5.c-d, M.14"/>
        <s v="M.14"/>
        <s v="M.10.SF1" u="1"/>
        <s v="M.10.SF1.a" u="1"/>
        <s v="M.10.SF1.d" u="1"/>
        <s v="M.10.SF2.a" u="1"/>
        <s v="M.10.SF2.b" u="1"/>
        <s v="M.10.SF2.c" u="1"/>
        <s v="M.4.VI.(b)" u="1"/>
        <s v="M.4.VI..(b)" u="1"/>
        <s v="M-002" u="1"/>
        <s v="M.4.VI..(c)" u="1"/>
        <s v="M.4.VI..(d)" u="1"/>
        <s v="M. Evaluation Approach " u="1"/>
        <s v="M.4.VI..(e)" u="1"/>
        <s v="M. Factor 2: Cost Factor" u="1"/>
        <s v="M. Factor 1: Technical " u="1"/>
        <s v="NA" u="1"/>
      </sharedItems>
    </cacheField>
    <cacheField name="M Text" numFmtId="0">
      <sharedItems containsBlank="1" longText="1"/>
    </cacheField>
    <cacheField name="PWS Ref" numFmtId="0">
      <sharedItems containsBlank="1" containsMixedTypes="1" containsNumber="1" minValue="8.1999999999999993" maxValue="8.4"/>
    </cacheField>
    <cacheField name="PWS Text " numFmtId="0">
      <sharedItems containsBlank="1" longText="1"/>
    </cacheField>
    <cacheField name="Other RFP Req'ts"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11">
  <r>
    <s v="Vol.I"/>
    <x v="0"/>
    <m/>
    <m/>
    <m/>
    <s v="Yes"/>
    <m/>
    <n v="225"/>
    <n v="108"/>
    <m/>
    <x v="0"/>
    <s v="Organization of Proposal Volumes_x000a__x000a_Offeror's proposal shall consist of five (5) separate volumes:_x000a__x000a_Volume I- Technical_x000a_Volume II- Management Volume III- Past Performance Volume IV- Price_x000a_Volume V- Business"/>
    <x v="0"/>
    <m/>
    <m/>
    <m/>
    <m/>
  </r>
  <r>
    <s v="Title"/>
    <x v="1"/>
    <m/>
    <s v="Complete"/>
    <s v="Ready"/>
    <m/>
    <m/>
    <m/>
    <m/>
    <s v="1-8"/>
    <x v="1"/>
    <s v="The title page shall include the following: The RFP number; date the RFP was issued; the Department of State issuing office, location, and contact person; the closing date and time of the RFP (for submission of proposals); Unique Entity ID (UEI); name, address (street, city, state, zip) of the Offeror submitting the proposal. However, the title page shall contain no pricing or technical information. Any such information provided in the title page will not be evaluated. The title page shall also acknowledge amendments, as applicable, to the RFP. Please note: the DoS_x000a_ Seal shall not be used on any proposal documents or Offeror-generated documents. The Team List is a list of teaming partners (which includes significant/critical subcontractors).Title Page: The title page shall indicate the following:_x000a_•_x0009_Title of the Acquisition_x000a_•_x0009_Proposal Category (i.e., SDVOSB / WOSB, or Full and Open)_x000a_•_x0009_Volume Number_x000a_•_x0009_RFP Number_x000a_•_x0009_Name and Address of the Offeror"/>
    <x v="0"/>
    <m/>
    <m/>
    <m/>
    <m/>
  </r>
  <r>
    <s v="TL"/>
    <x v="2"/>
    <m/>
    <s v="Complete"/>
    <s v="Ready"/>
    <m/>
    <m/>
    <m/>
    <m/>
    <m/>
    <x v="1"/>
    <s v="Team List "/>
    <x v="0"/>
    <m/>
    <m/>
    <m/>
    <m/>
  </r>
  <r>
    <s v="ToC"/>
    <x v="3"/>
    <m/>
    <s v="Complete"/>
    <s v="Ready"/>
    <m/>
    <m/>
    <m/>
    <m/>
    <m/>
    <x v="1"/>
    <s v="Table of Contents: Each volume, except Volume IV, shall contain a detailed table of contents to delineate the subparagraphs within that volume. Tab indexing shall be used to identify sections."/>
    <x v="0"/>
    <m/>
    <m/>
    <m/>
    <m/>
  </r>
  <r>
    <s v="LoTF"/>
    <x v="4"/>
    <m/>
    <s v="Complete"/>
    <s v="Ready"/>
    <m/>
    <m/>
    <m/>
    <m/>
    <m/>
    <x v="1"/>
    <s v="Tables and Figures: The Offeror’s proposal, except price proposal, shall include an indexed list of tables and figures (if applicable)."/>
    <x v="0"/>
    <m/>
    <m/>
    <m/>
    <m/>
  </r>
  <r>
    <s v="GoA &amp;A "/>
    <x v="5"/>
    <m/>
    <s v="Complete"/>
    <s v="Ready"/>
    <m/>
    <m/>
    <m/>
    <n v="0"/>
    <m/>
    <x v="2"/>
    <m/>
    <x v="0"/>
    <m/>
    <m/>
    <m/>
    <m/>
  </r>
  <r>
    <s v=""/>
    <x v="6"/>
    <m/>
    <m/>
    <m/>
    <m/>
    <m/>
    <m/>
    <n v="108"/>
    <s v="9-117"/>
    <x v="3"/>
    <s v="The written technical proposal shall be clear, concise, and include all the information required by this provision in sufficient detail for effective evaluation. The proposal should not simply rephrase or restate the Government’s requirements, but rather shall provide convincing rationale to address how the Offeror intends to meet these requirements. Offerors shall assume the Government has no prior knowledge of their capabilities, work processes, facilities, and experience and will base its evaluation on the information presented in the Offeror’s technical proposal. Statements that the Offeror understands the requirement or that they can/will perform the listed functions without providing supporting information or narrative is inadequate. This volume shall be written to enable evaluators to make a thorough evaluation as to whether the services offered adequately meet the specific Government requirements._x000a__x000a_At a minimum, the technical approach shall include:"/>
    <x v="1"/>
    <s v="M.10 _x0009_Volume I – Technical Approach (Factor 1) The Government will evaluate items specific to the sample task order using the evaluation factors and _x000a_criteria as outlined for Technical Approach, Management Approach, Risk Analysis Plan, Quality Control Plan, and Key Personnel. "/>
    <m/>
    <m/>
    <m/>
  </r>
  <r>
    <s v=""/>
    <x v="7"/>
    <s v="Needs more "/>
    <s v="Complete"/>
    <s v="Ready"/>
    <m/>
    <m/>
    <m/>
    <m/>
    <m/>
    <x v="2"/>
    <s v="self imposed"/>
    <x v="0"/>
    <m/>
    <m/>
    <m/>
    <m/>
  </r>
  <r>
    <s v="1.0"/>
    <x v="8"/>
    <m/>
    <s v="Complete"/>
    <m/>
    <m/>
    <m/>
    <m/>
    <m/>
    <m/>
    <x v="4"/>
    <s v="The Offeror shall submit a Sample Task Order proposal in response to Section J’s Attachment J- 11 (Sample Task Order). The Offeror’s Sample Task Order shall include a sound technical proposal that clearly demonstrates how implementation of the proposed solutions will deliver timely, standard, reliable, secure, flexible, responsive, compliant, and cost-effective services to meet the needs of the DoS. _x000a_The Sample Task Order shall describe how services will be provided and staffed to meet the program and mission requirements as set forth in Section J’s Attachment J-11 (Sample Task Order). _x000a_The Offeror shall describe in its Sample Task Order what mechanisms it will employ to prevent &quot;scope-creep&quot;, constructive changes, and personal services-type behavior. _x000a_Such mechanisms may include operational service-level agreements (SLAs), defined service and data deliverables tied to each invoice and contractor employee training programs. The Offeror shall describe how it will implement those mechanisms on-site in the partner nation."/>
    <x v="2"/>
    <s v="Sub-Factor 1: Technical Approach (task order level)"/>
    <m/>
    <m/>
    <s v="H.1, "/>
  </r>
  <r>
    <s v="1.1"/>
    <x v="9"/>
    <m/>
    <s v="Not started"/>
    <s v="Ready"/>
    <m/>
    <m/>
    <m/>
    <m/>
    <m/>
    <x v="2"/>
    <m/>
    <x v="0"/>
    <m/>
    <m/>
    <m/>
    <m/>
  </r>
  <r>
    <s v="1.1.1"/>
    <x v="10"/>
    <m/>
    <s v="Complete"/>
    <s v="Ready"/>
    <m/>
    <m/>
    <m/>
    <m/>
    <m/>
    <x v="2"/>
    <m/>
    <x v="0"/>
    <m/>
    <m/>
    <m/>
    <m/>
  </r>
  <r>
    <s v="1.1.2"/>
    <x v="11"/>
    <m/>
    <s v="Complete"/>
    <s v="Ready"/>
    <m/>
    <m/>
    <m/>
    <m/>
    <m/>
    <x v="4"/>
    <s v="The Offeror shall describe in its Sample Task Order what mechanisms it will employ to prevent &quot;scope-creep&quot;, constructive changes, and personal services-type behavior. _x000a_Such mechanisms may include operational service-level agreements (SLAs), defined service and data deliverables tied to each invoice and contractor employee training programs. The Offeror shall describe how it will implement those mechanisms on-site in the partner nation."/>
    <x v="0"/>
    <m/>
    <m/>
    <m/>
    <m/>
  </r>
  <r>
    <s v="1.1.2.1"/>
    <x v="12"/>
    <m/>
    <s v="Complete"/>
    <s v="Ready"/>
    <m/>
    <m/>
    <m/>
    <m/>
    <m/>
    <x v="2"/>
    <m/>
    <x v="0"/>
    <m/>
    <m/>
    <m/>
    <m/>
  </r>
  <r>
    <s v="1.2"/>
    <x v="13"/>
    <m/>
    <s v="Complete"/>
    <m/>
    <m/>
    <m/>
    <m/>
    <m/>
    <m/>
    <x v="5"/>
    <s v="(a)_x0009_Technical Approach (Task Order Level)_x000a_The Offeror shall provide, as part of its technical approach, a task order/scenario specific technical approach in response to the Sample Task Order found on Section J’s Attachment J-11 (Sample Task Order)."/>
    <x v="0"/>
    <m/>
    <m/>
    <m/>
    <m/>
  </r>
  <r>
    <s v="Task A"/>
    <x v="14"/>
    <m/>
    <s v="Complete"/>
    <s v="Ready"/>
    <m/>
    <m/>
    <m/>
    <m/>
    <m/>
    <x v="6"/>
    <s v="(f)_x0009_Factor No. 1: Technical Approach_x000a_(1)_x0009_Sub-Factor 1: Sample Task Order (Task Order Level)"/>
    <x v="0"/>
    <m/>
    <s v="SOW 3.1_x000a_8.1"/>
    <s v="3.1_x0009_Task A: The Contractor shall procure and deliver 10 APCs and accompanying spare parts to U.S. Embassy according to the quantities and specifications outlined in the attached equipment list._x000a_8.1_x0009_TASK A: Procure and deliver 10 armored personnel carrier (APC) vehicles , as detailed in the attached equipment list."/>
    <m/>
  </r>
  <r>
    <s v="B.1"/>
    <x v="15"/>
    <m/>
    <s v="Complete"/>
    <s v="Ready"/>
    <m/>
    <m/>
    <m/>
    <m/>
    <m/>
    <x v="2"/>
    <m/>
    <x v="0"/>
    <m/>
    <s v="8.1.1_8.1.8 APC Specs Exhibit 1 "/>
    <s v=" The Contractor shall procure and deliver materiel according to the quantities and specifications outlined in the attached equipment list and APC specifications attachment."/>
    <m/>
  </r>
  <r>
    <s v="B.1.1"/>
    <x v="16"/>
    <m/>
    <s v="Complete"/>
    <s v="Ready"/>
    <m/>
    <m/>
    <m/>
    <m/>
    <m/>
    <x v="2"/>
    <m/>
    <x v="0"/>
    <m/>
    <m/>
    <m/>
    <m/>
  </r>
  <r>
    <s v="B.2"/>
    <x v="17"/>
    <m/>
    <s v="Complete"/>
    <s v="Ready"/>
    <m/>
    <m/>
    <m/>
    <m/>
    <m/>
    <x v="2"/>
    <m/>
    <x v="0"/>
    <m/>
    <m/>
    <m/>
    <m/>
  </r>
  <r>
    <s v="B.2.1"/>
    <x v="18"/>
    <m/>
    <s v="Complete"/>
    <s v="Ready"/>
    <m/>
    <m/>
    <m/>
    <m/>
    <m/>
    <x v="2"/>
    <m/>
    <x v="0"/>
    <m/>
    <m/>
    <m/>
    <m/>
  </r>
  <r>
    <s v="B.2.2"/>
    <x v="19"/>
    <m/>
    <s v="Complete"/>
    <s v="Ready"/>
    <m/>
    <m/>
    <m/>
    <m/>
    <m/>
    <x v="2"/>
    <m/>
    <x v="0"/>
    <m/>
    <m/>
    <m/>
    <m/>
  </r>
  <r>
    <s v="B.2.3"/>
    <x v="20"/>
    <m/>
    <s v="Complete"/>
    <s v="Ready"/>
    <m/>
    <m/>
    <m/>
    <m/>
    <m/>
    <x v="2"/>
    <m/>
    <x v="0"/>
    <m/>
    <s v="8.1.3"/>
    <s v="8.1.3_x0009_The Contractor shall deliver all items to U.S. Embassy prior to the implementation of any TASK B training activities._x000a_8.1.3.1_x0009_Shipping address:_x000a_8.1.3.1.1_x0009_U.S. Embassy, ATTN: Office of Security Cooperation,_x000a_8.1.3.2_x0009_Mark for address:"/>
    <m/>
  </r>
  <r>
    <s v="B.2.4"/>
    <x v="21"/>
    <m/>
    <s v="Complete"/>
    <s v="Ready"/>
    <m/>
    <m/>
    <m/>
    <m/>
    <m/>
    <x v="2"/>
    <m/>
    <x v="0"/>
    <m/>
    <s v="8.1.4.1"/>
    <s v="8.1.4.1_x0009_The Contractor shall follow the guidance provided by the COR when completing the handover(s)."/>
    <m/>
  </r>
  <r>
    <s v="B.3"/>
    <x v="22"/>
    <m/>
    <s v="Complete"/>
    <s v="Ready"/>
    <m/>
    <m/>
    <m/>
    <m/>
    <m/>
    <x v="2"/>
    <m/>
    <x v="0"/>
    <m/>
    <s v="8.1.5"/>
    <s v="8.1.5_x0009_Physical and electronic copies of all user manuals shall be provided to the Partner Nation in English and French."/>
    <m/>
  </r>
  <r>
    <s v="B.4"/>
    <x v="23"/>
    <m/>
    <s v="Complete"/>
    <s v="Ready"/>
    <m/>
    <m/>
    <m/>
    <m/>
    <m/>
    <x v="2"/>
    <m/>
    <x v="0"/>
    <m/>
    <s v="8.1.6"/>
    <s v="8.1.6_x0009_The Contractor shall verify and clearly document that all individual components are installed, if required, operate properly, and perform all intended functions."/>
    <m/>
  </r>
  <r>
    <s v="B.4.1"/>
    <x v="24"/>
    <m/>
    <s v="Complete"/>
    <s v="Ready"/>
    <m/>
    <m/>
    <m/>
    <m/>
    <m/>
    <x v="2"/>
    <m/>
    <x v="0"/>
    <m/>
    <m/>
    <m/>
    <m/>
  </r>
  <r>
    <s v="B.4.2"/>
    <x v="25"/>
    <m/>
    <s v="Complete"/>
    <s v="Ready"/>
    <m/>
    <m/>
    <m/>
    <m/>
    <m/>
    <x v="2"/>
    <m/>
    <x v="0"/>
    <m/>
    <m/>
    <m/>
    <m/>
  </r>
  <r>
    <s v="B.5"/>
    <x v="26"/>
    <m/>
    <s v="Complete"/>
    <s v="Ready"/>
    <m/>
    <m/>
    <m/>
    <m/>
    <m/>
    <x v="2"/>
    <m/>
    <x v="0"/>
    <m/>
    <s v="8.1.7"/>
    <s v="8.1.7_x0009_The Contractor shall include the standard commercial warranty for all non- disposable equipment for a duration of no less than 24 months from the date of delivery."/>
    <m/>
  </r>
  <r>
    <s v="B"/>
    <x v="27"/>
    <m/>
    <s v="Complete"/>
    <s v="Ready"/>
    <m/>
    <m/>
    <m/>
    <m/>
    <m/>
    <x v="7"/>
    <s v="(f)_x0009_Factor No. 1: Technical Approach_x000a_(1)_x0009_Sub-Factor 1: Sample Task Order (Task Order Level)"/>
    <x v="0"/>
    <m/>
    <n v="8.1999999999999993"/>
    <s v="Deliver Operator and Maintainer (O&amp;M) training at Partner Nation Base in Capital City for materiel procured and delivered under TASK A."/>
    <m/>
  </r>
  <r>
    <s v="B.1"/>
    <x v="28"/>
    <m/>
    <s v="Complete"/>
    <s v="Ready"/>
    <m/>
    <m/>
    <m/>
    <m/>
    <m/>
    <x v="2"/>
    <m/>
    <x v="0"/>
    <m/>
    <s v="8.2.1"/>
    <s v="8.2.1_x0009_The Contractor shall implement one, six-week course of training for 60 military, operator/maintainers assigned to Partner Nation’s Armed Force on the O&amp;M of all materiel procured and delivered under TASK A."/>
    <m/>
  </r>
  <r>
    <s v="B.1.1"/>
    <x v="29"/>
    <m/>
    <s v="Complete"/>
    <s v="Ready"/>
    <m/>
    <m/>
    <m/>
    <m/>
    <m/>
    <x v="2"/>
    <m/>
    <x v="0"/>
    <m/>
    <s v="7.10. 1"/>
    <s v="7.10.1_x0009_Training schedule(s): The Contractor shall prepare a training schedule that details the dates, times, locations, and estimated number of participants for each iteration of training and technical assistance planned for implementation during the task order period of performance. The Contractor shall note key milestones in the run-up to training and technical assistance activities, including, but not limited to, the delivery of related equipment and supplies, gathering and submitting participant data to conduct Leahy vetting, and securing venue space. The Contractor shall submit an initial training schedule "/>
    <m/>
  </r>
  <r>
    <s v="B.1.2"/>
    <x v="30"/>
    <s v="Needs Review"/>
    <s v="Complete"/>
    <s v="Ready"/>
    <m/>
    <m/>
    <m/>
    <m/>
    <m/>
    <x v="2"/>
    <m/>
    <x v="0"/>
    <m/>
    <s v="8.2.1.1"/>
    <s v="8.2.1.1_x0009_O&amp;M training shall, at minimum, address the following topics:_x000a_8.2.1.1.1_x0009_Fundamentals of driving/entry-level driver training, including behind-the-wheel instruction._x000a_8.2.1.1.2_x0009_Vehicle safety._x000a_8.2.1.1.3_x0009_Preventative and corrective vehicle maintenance._x000a_8.2.1.1.4_x0009_Methods of troop transport._x000a_8.2.1.1.5_x0009_Methods for contacting and working with APC and spare parts OEM manufacturers to sustain the APC platform._x000a_8.2.1.1.6_x0009_A combined written and practical assessment at the conclusion of O&amp;M training to determine_x000a_trainees’ proficiency in and understanding of all_x000a_training material."/>
    <m/>
  </r>
  <r>
    <s v="B.1.2.1"/>
    <x v="31"/>
    <s v="Needs Review"/>
    <s v="Complete"/>
    <s v="Ready"/>
    <m/>
    <m/>
    <m/>
    <m/>
    <m/>
    <x v="2"/>
    <m/>
    <x v="0"/>
    <m/>
    <s v="8.2.1.1.6.-1"/>
    <m/>
    <m/>
  </r>
  <r>
    <s v="B.2"/>
    <x v="32"/>
    <m/>
    <s v="Complete"/>
    <s v="Ready"/>
    <m/>
    <m/>
    <m/>
    <m/>
    <m/>
    <x v="2"/>
    <m/>
    <x v="0"/>
    <m/>
    <s v="8.2.2"/>
    <s v="8.2.2_x0009_The Contractor shall coordinate with U.S. Embassy and the Partner nation to schedule training dates, times, and venue."/>
    <m/>
  </r>
  <r>
    <s v="B.3"/>
    <x v="33"/>
    <m/>
    <s v="Complete"/>
    <s v="Ready"/>
    <m/>
    <m/>
    <m/>
    <m/>
    <m/>
    <x v="2"/>
    <m/>
    <x v="0"/>
    <m/>
    <s v="8.2.3"/>
    <s v="8.2.3_x0009_For pricing purposes, the Contractor shall assume that the Government of Sahel will provide the training venue at no cost."/>
    <m/>
  </r>
  <r>
    <s v="B.4"/>
    <x v="34"/>
    <m/>
    <s v="Complete"/>
    <s v="Ready"/>
    <m/>
    <m/>
    <m/>
    <m/>
    <m/>
    <x v="2"/>
    <m/>
    <x v="0"/>
    <m/>
    <s v="8.2.4"/>
    <s v="8.2.4_x0009_The Contractor shall deliver training in French, with the use of interpreters, as needed."/>
    <m/>
  </r>
  <r>
    <s v="B.5"/>
    <x v="35"/>
    <m/>
    <s v="Complete"/>
    <s v="Ready"/>
    <m/>
    <m/>
    <m/>
    <m/>
    <m/>
    <x v="2"/>
    <m/>
    <x v="0"/>
    <m/>
    <s v="8.2.5"/>
    <s v="8.2.5_x0009_The Contractor shall provide physical and electronic copies of all training materials and aides, including the vehicle manufacturer’s driver’s manual, in both English and French._x000a_"/>
    <m/>
  </r>
  <r>
    <s v="B.6"/>
    <x v="36"/>
    <m/>
    <s v="Complete"/>
    <s v="Ready"/>
    <m/>
    <m/>
    <m/>
    <m/>
    <m/>
    <x v="2"/>
    <m/>
    <x v="0"/>
    <m/>
    <s v="8.2.6"/>
    <s v="8.2.6_x0009_The Contractor shall utilize an instructor-to-student ratio of no more than 1:20."/>
    <m/>
  </r>
  <r>
    <s v="B.7"/>
    <x v="37"/>
    <m/>
    <s v="Complete"/>
    <s v="Ready"/>
    <m/>
    <m/>
    <m/>
    <m/>
    <m/>
    <x v="2"/>
    <m/>
    <x v="0"/>
    <m/>
    <s v="8.2.7"/>
    <s v="8.2.7_x0009_The Contractor shall supply all consumable items required to fully implement each training course."/>
    <m/>
  </r>
  <r>
    <s v="B.8"/>
    <x v="38"/>
    <m/>
    <s v="Complete"/>
    <s v="Ready"/>
    <m/>
    <m/>
    <m/>
    <m/>
    <m/>
    <x v="2"/>
    <m/>
    <x v="0"/>
    <m/>
    <s v="8.2.8"/>
    <s v="8.2.8_x0009_The Contractor and all its personnel, including trainers, are not permitted to carry firearms or ammunition, and must comply with individual host nation laws and regulations at all times."/>
    <m/>
  </r>
  <r>
    <s v="Task C"/>
    <x v="39"/>
    <m/>
    <s v="Complete"/>
    <s v="Ready"/>
    <m/>
    <m/>
    <m/>
    <m/>
    <m/>
    <x v="7"/>
    <s v="(f)_x0009_Factor No. 1: Technical Approach_x000a_(1)_x0009_Sub-Factor 1: Sample Task Order (Task Order Level)"/>
    <x v="0"/>
    <m/>
    <n v="8.3000000000000007"/>
    <s v="TASK C: Logistical Support"/>
    <s v="H.42"/>
  </r>
  <r>
    <s v="C.1"/>
    <x v="40"/>
    <m/>
    <s v="Complete"/>
    <s v="Ready"/>
    <m/>
    <m/>
    <m/>
    <m/>
    <m/>
    <x v="2"/>
    <m/>
    <x v="0"/>
    <m/>
    <s v="8.3.1"/>
    <s v="Provide 100,000 liters of diesel fuel per month for 17 months"/>
    <m/>
  </r>
  <r>
    <s v="C.1.1"/>
    <x v="41"/>
    <m/>
    <s v="Complete"/>
    <s v="Ready"/>
    <m/>
    <m/>
    <m/>
    <m/>
    <m/>
    <x v="2"/>
    <m/>
    <x v="0"/>
    <m/>
    <m/>
    <m/>
    <m/>
  </r>
  <r>
    <s v="C.1.2"/>
    <x v="42"/>
    <m/>
    <s v="Complete"/>
    <s v="Ready"/>
    <m/>
    <m/>
    <m/>
    <m/>
    <m/>
    <x v="2"/>
    <m/>
    <x v="0"/>
    <m/>
    <s v="8.3.1.1"/>
    <s v="The Contractor shall ensure the required diesel fuel does not exceed 5,000 ppm sulfur (.5%)"/>
    <m/>
  </r>
  <r>
    <s v="C.1.3"/>
    <x v="43"/>
    <m/>
    <s v="Complete"/>
    <s v="Ready"/>
    <m/>
    <m/>
    <m/>
    <m/>
    <m/>
    <x v="2"/>
    <m/>
    <x v="0"/>
    <m/>
    <s v="8.3.1.2"/>
    <s v="All diesel fuel shall be tested for cleanliness, fuel not meeting standards to be rejected without payment, and results will be reported to partner nation forces and the U.S. Embassy Office of Security Cooperation."/>
    <m/>
  </r>
  <r>
    <s v="C.2"/>
    <x v="44"/>
    <m/>
    <s v="Complete"/>
    <s v="Ready"/>
    <m/>
    <m/>
    <m/>
    <m/>
    <m/>
    <x v="2"/>
    <m/>
    <x v="0"/>
    <m/>
    <s v="8.3.2"/>
    <s v="Provide 1,000 shelf-stable, individual portion meals per month for 17 months"/>
    <m/>
  </r>
  <r>
    <s v="C.2.1"/>
    <x v="45"/>
    <m/>
    <s v="Complete"/>
    <s v="Ready"/>
    <m/>
    <m/>
    <m/>
    <m/>
    <m/>
    <x v="2"/>
    <m/>
    <x v="0"/>
    <m/>
    <m/>
    <m/>
    <m/>
  </r>
  <r>
    <s v="C.2.2"/>
    <x v="46"/>
    <m/>
    <s v="Complete"/>
    <s v="Ready"/>
    <m/>
    <m/>
    <m/>
    <m/>
    <m/>
    <x v="2"/>
    <m/>
    <x v="0"/>
    <m/>
    <m/>
    <m/>
    <m/>
  </r>
  <r>
    <s v="C.2.3"/>
    <x v="47"/>
    <m/>
    <s v="Complete"/>
    <s v="Ready"/>
    <m/>
    <m/>
    <m/>
    <m/>
    <m/>
    <x v="2"/>
    <m/>
    <x v="0"/>
    <m/>
    <s v="8.3.2.1"/>
    <s v="Each Meal must provide a minimum of 1,000 Calories of Macronutrients (Protein, Fat, Carbohydrates) Nutrition"/>
    <s v="H.42"/>
  </r>
  <r>
    <s v="C.2.4"/>
    <x v="48"/>
    <m/>
    <s v="Complete"/>
    <s v="Ready"/>
    <m/>
    <m/>
    <m/>
    <m/>
    <m/>
    <x v="2"/>
    <m/>
    <x v="0"/>
    <m/>
    <s v="8.3.2"/>
    <s v="All meals must be Halal"/>
    <s v="H.42"/>
  </r>
  <r>
    <s v="Task D"/>
    <x v="49"/>
    <m/>
    <s v="Complete"/>
    <s v="Ready"/>
    <m/>
    <m/>
    <m/>
    <m/>
    <m/>
    <x v="7"/>
    <s v="(f)_x0009_Factor No. 1: Technical Approach_x000a_(1)_x0009_Sub-Factor 1: Sample Task Order (Task Order Level)"/>
    <x v="0"/>
    <m/>
    <n v="8.4"/>
    <s v="8.4_x0009_TASK D: Design and Build a building and surrounding wall based off of the provided preliminary drawings (See Exhibit 2) in partner nation’s capital city. Constructing a building that complies with International building codes in a designated location_x000a_ _x000a_involves multiple tasks, including obtaining necessary permits and approvals from local authorities, conducting site surveys and tests, designing the building structure and systems to meet code requirements, acquiring and managing materials and labor, overseeing the construction process to ensure compliance with codes and safety standards, and conducting final inspections and testing before occupancy._x000a_These tasks require coordination between architects, engineers, contractors, building inspectors, and other professionals to ensure that the building is designed and built to meet all applicable codes and regulations, and that it is safe and functional for its intended use."/>
    <s v="H.37-39, H.41-44"/>
  </r>
  <r>
    <s v="D.1"/>
    <x v="50"/>
    <m/>
    <s v="Complete"/>
    <s v="Ready"/>
    <m/>
    <m/>
    <m/>
    <m/>
    <m/>
    <x v="2"/>
    <m/>
    <x v="0"/>
    <m/>
    <s v="8.4.1"/>
    <s v="Design and Build a building based off of provided preliminary drawings (See Exhibit 2, Sample Drawings) – in a designated location."/>
    <s v="H.37-39, H.41-44"/>
  </r>
  <r>
    <s v="D.1.1"/>
    <x v="51"/>
    <m/>
    <s v="Complete"/>
    <s v="Ready"/>
    <m/>
    <m/>
    <m/>
    <m/>
    <m/>
    <x v="2"/>
    <m/>
    <x v="0"/>
    <m/>
    <m/>
    <m/>
    <m/>
  </r>
  <r>
    <s v="D.1.2"/>
    <x v="52"/>
    <m/>
    <s v="Complete"/>
    <s v="Ready"/>
    <m/>
    <m/>
    <m/>
    <m/>
    <m/>
    <x v="2"/>
    <m/>
    <x v="0"/>
    <m/>
    <s v="8.4.2"/>
    <s v="8.4.2_x0009_Design and build a single building meeting all specifications outlined under preliminary drawings (See Exhibit 2)."/>
    <s v="H.37-39, H.41-44"/>
  </r>
  <r>
    <s v="D.1.3"/>
    <x v="53"/>
    <m/>
    <s v="Complete"/>
    <s v="Ready"/>
    <m/>
    <m/>
    <m/>
    <m/>
    <m/>
    <x v="2"/>
    <m/>
    <x v="0"/>
    <m/>
    <m/>
    <m/>
    <m/>
  </r>
  <r>
    <s v="D.1.3.1"/>
    <x v="54"/>
    <m/>
    <s v="Complete"/>
    <s v="Ready"/>
    <m/>
    <m/>
    <m/>
    <m/>
    <m/>
    <x v="2"/>
    <m/>
    <x v="0"/>
    <m/>
    <m/>
    <m/>
    <m/>
  </r>
  <r>
    <s v="D.1.3.2"/>
    <x v="55"/>
    <m/>
    <s v="Complete"/>
    <s v="Ready"/>
    <m/>
    <m/>
    <m/>
    <m/>
    <m/>
    <x v="2"/>
    <m/>
    <x v="0"/>
    <m/>
    <m/>
    <m/>
    <m/>
  </r>
  <r>
    <s v="D.1.3.3"/>
    <x v="56"/>
    <m/>
    <s v="Complete"/>
    <s v="Ready"/>
    <m/>
    <m/>
    <m/>
    <m/>
    <m/>
    <x v="2"/>
    <m/>
    <x v="0"/>
    <m/>
    <m/>
    <m/>
    <m/>
  </r>
  <r>
    <s v="D.1.3.4"/>
    <x v="57"/>
    <m/>
    <s v="Complete"/>
    <s v="Ready"/>
    <m/>
    <m/>
    <m/>
    <m/>
    <m/>
    <x v="2"/>
    <m/>
    <x v="0"/>
    <m/>
    <m/>
    <m/>
    <m/>
  </r>
  <r>
    <s v="D.1.3.5"/>
    <x v="58"/>
    <m/>
    <s v="Complete"/>
    <s v="Ready"/>
    <m/>
    <m/>
    <m/>
    <m/>
    <m/>
    <x v="2"/>
    <m/>
    <x v="0"/>
    <m/>
    <m/>
    <m/>
    <m/>
  </r>
  <r>
    <s v="D.1.3.6"/>
    <x v="59"/>
    <m/>
    <s v="Complete"/>
    <s v="Ready"/>
    <m/>
    <m/>
    <m/>
    <m/>
    <m/>
    <x v="2"/>
    <m/>
    <x v="0"/>
    <m/>
    <m/>
    <m/>
    <m/>
  </r>
  <r>
    <s v="D.1.3.7"/>
    <x v="60"/>
    <m/>
    <s v="Complete"/>
    <s v="Ready"/>
    <m/>
    <m/>
    <m/>
    <m/>
    <m/>
    <x v="2"/>
    <m/>
    <x v="0"/>
    <m/>
    <m/>
    <m/>
    <m/>
  </r>
  <r>
    <s v="D.1.3.8"/>
    <x v="61"/>
    <m/>
    <s v="Complete"/>
    <s v="Ready"/>
    <m/>
    <m/>
    <m/>
    <m/>
    <m/>
    <x v="2"/>
    <m/>
    <x v="0"/>
    <m/>
    <m/>
    <m/>
    <m/>
  </r>
  <r>
    <s v="D.1.3.9"/>
    <x v="62"/>
    <m/>
    <s v="Complete"/>
    <s v="Ready"/>
    <m/>
    <m/>
    <m/>
    <m/>
    <m/>
    <x v="2"/>
    <m/>
    <x v="0"/>
    <m/>
    <m/>
    <m/>
    <m/>
  </r>
  <r>
    <s v="D.1.3.10"/>
    <x v="63"/>
    <m/>
    <s v="Complete"/>
    <s v="Ready"/>
    <m/>
    <m/>
    <m/>
    <m/>
    <m/>
    <x v="2"/>
    <m/>
    <x v="0"/>
    <m/>
    <m/>
    <m/>
    <m/>
  </r>
  <r>
    <s v="D.1.3.11"/>
    <x v="64"/>
    <m/>
    <s v="Complete"/>
    <s v="Ready"/>
    <m/>
    <m/>
    <m/>
    <m/>
    <m/>
    <x v="2"/>
    <m/>
    <x v="0"/>
    <m/>
    <m/>
    <m/>
    <m/>
  </r>
  <r>
    <s v="D.1.3.12"/>
    <x v="65"/>
    <m/>
    <s v="Complete"/>
    <s v="Ready"/>
    <m/>
    <m/>
    <m/>
    <m/>
    <m/>
    <x v="2"/>
    <m/>
    <x v="0"/>
    <m/>
    <m/>
    <m/>
    <m/>
  </r>
  <r>
    <s v="D.1.3.13"/>
    <x v="66"/>
    <m/>
    <s v="Complete"/>
    <s v="Ready"/>
    <m/>
    <m/>
    <m/>
    <m/>
    <m/>
    <x v="2"/>
    <m/>
    <x v="0"/>
    <m/>
    <m/>
    <m/>
    <m/>
  </r>
  <r>
    <s v="D.1.3.14"/>
    <x v="67"/>
    <m/>
    <s v="Complete"/>
    <s v="Ready"/>
    <m/>
    <m/>
    <m/>
    <m/>
    <m/>
    <x v="2"/>
    <m/>
    <x v="0"/>
    <m/>
    <m/>
    <m/>
    <m/>
  </r>
  <r>
    <s v="D.1.3.15"/>
    <x v="68"/>
    <m/>
    <s v="Complete"/>
    <s v="Ready"/>
    <m/>
    <m/>
    <m/>
    <m/>
    <m/>
    <x v="2"/>
    <m/>
    <x v="0"/>
    <m/>
    <m/>
    <m/>
    <m/>
  </r>
  <r>
    <s v="D.1.3.16"/>
    <x v="69"/>
    <m/>
    <s v="Complete"/>
    <s v="Ready"/>
    <m/>
    <m/>
    <m/>
    <m/>
    <m/>
    <x v="2"/>
    <m/>
    <x v="0"/>
    <m/>
    <m/>
    <m/>
    <m/>
  </r>
  <r>
    <s v="D.1.3.17"/>
    <x v="70"/>
    <m/>
    <s v="Complete"/>
    <s v="Ready"/>
    <m/>
    <m/>
    <m/>
    <m/>
    <m/>
    <x v="2"/>
    <m/>
    <x v="0"/>
    <m/>
    <m/>
    <m/>
    <m/>
  </r>
  <r>
    <s v="D.1.3.18"/>
    <x v="71"/>
    <m/>
    <s v="Complete"/>
    <s v="Ready"/>
    <m/>
    <m/>
    <m/>
    <m/>
    <m/>
    <x v="2"/>
    <m/>
    <x v="0"/>
    <m/>
    <m/>
    <m/>
    <m/>
  </r>
  <r>
    <s v="D.1.3.19"/>
    <x v="72"/>
    <m/>
    <s v="Complete"/>
    <s v="Ready"/>
    <m/>
    <m/>
    <m/>
    <m/>
    <m/>
    <x v="2"/>
    <m/>
    <x v="0"/>
    <m/>
    <m/>
    <m/>
    <m/>
  </r>
  <r>
    <s v="D.1.3.20"/>
    <x v="73"/>
    <m/>
    <s v="Complete"/>
    <s v="Ready"/>
    <m/>
    <m/>
    <m/>
    <m/>
    <m/>
    <x v="2"/>
    <m/>
    <x v="0"/>
    <m/>
    <m/>
    <m/>
    <m/>
  </r>
  <r>
    <s v="D.1.3.21"/>
    <x v="74"/>
    <m/>
    <s v="Complete"/>
    <s v="Ready"/>
    <m/>
    <m/>
    <m/>
    <m/>
    <m/>
    <x v="2"/>
    <m/>
    <x v="0"/>
    <m/>
    <m/>
    <m/>
    <m/>
  </r>
  <r>
    <s v="D.1.3.22"/>
    <x v="75"/>
    <m/>
    <s v="Complete"/>
    <s v="Ready"/>
    <m/>
    <m/>
    <m/>
    <m/>
    <m/>
    <x v="2"/>
    <m/>
    <x v="0"/>
    <m/>
    <m/>
    <m/>
    <m/>
  </r>
  <r>
    <s v="D.1.3.23"/>
    <x v="76"/>
    <m/>
    <s v="Complete"/>
    <s v="Ready"/>
    <m/>
    <m/>
    <m/>
    <m/>
    <m/>
    <x v="2"/>
    <m/>
    <x v="0"/>
    <m/>
    <m/>
    <m/>
    <m/>
  </r>
  <r>
    <s v="D.2"/>
    <x v="77"/>
    <m/>
    <s v="Complete"/>
    <s v="Ready"/>
    <m/>
    <m/>
    <m/>
    <m/>
    <m/>
    <x v="2"/>
    <m/>
    <x v="0"/>
    <m/>
    <m/>
    <m/>
    <m/>
  </r>
  <r>
    <s v="D.2.1"/>
    <x v="78"/>
    <m/>
    <s v="Complete"/>
    <s v="Ready"/>
    <m/>
    <m/>
    <m/>
    <m/>
    <m/>
    <x v="2"/>
    <m/>
    <x v="0"/>
    <m/>
    <m/>
    <m/>
    <m/>
  </r>
  <r>
    <s v="D.2.2"/>
    <x v="79"/>
    <m/>
    <s v="Complete"/>
    <s v="Ready"/>
    <m/>
    <m/>
    <m/>
    <m/>
    <m/>
    <x v="2"/>
    <m/>
    <x v="0"/>
    <m/>
    <m/>
    <m/>
    <m/>
  </r>
  <r>
    <s v="D.2.3"/>
    <x v="80"/>
    <m/>
    <s v="Complete"/>
    <s v="Ready"/>
    <m/>
    <m/>
    <m/>
    <m/>
    <m/>
    <x v="2"/>
    <m/>
    <x v="0"/>
    <m/>
    <m/>
    <m/>
    <m/>
  </r>
  <r>
    <s v="D.2.4"/>
    <x v="81"/>
    <m/>
    <s v="Complete"/>
    <s v="Ready"/>
    <m/>
    <m/>
    <m/>
    <m/>
    <m/>
    <x v="2"/>
    <m/>
    <x v="0"/>
    <m/>
    <m/>
    <m/>
    <m/>
  </r>
  <r>
    <s v="D.2.5"/>
    <x v="82"/>
    <m/>
    <s v="Complete"/>
    <s v="Ready"/>
    <m/>
    <m/>
    <m/>
    <m/>
    <m/>
    <x v="2"/>
    <m/>
    <x v="0"/>
    <m/>
    <m/>
    <m/>
    <m/>
  </r>
  <r>
    <s v="D.2.6"/>
    <x v="83"/>
    <m/>
    <s v="Complete"/>
    <s v="Ready"/>
    <m/>
    <m/>
    <m/>
    <m/>
    <m/>
    <x v="2"/>
    <m/>
    <x v="0"/>
    <m/>
    <m/>
    <m/>
    <m/>
  </r>
  <r>
    <s v="D.2.7"/>
    <x v="84"/>
    <m/>
    <s v="Complete"/>
    <s v="Ready"/>
    <m/>
    <m/>
    <m/>
    <m/>
    <m/>
    <x v="2"/>
    <m/>
    <x v="0"/>
    <m/>
    <m/>
    <m/>
    <m/>
  </r>
  <r>
    <s v="D.2.8"/>
    <x v="85"/>
    <m/>
    <s v="Complete"/>
    <s v="Ready"/>
    <m/>
    <m/>
    <m/>
    <m/>
    <m/>
    <x v="2"/>
    <m/>
    <x v="0"/>
    <m/>
    <m/>
    <m/>
    <m/>
  </r>
  <r>
    <s v="D.2.9"/>
    <x v="86"/>
    <m/>
    <s v="Complete"/>
    <s v="Ready"/>
    <m/>
    <m/>
    <m/>
    <m/>
    <m/>
    <x v="2"/>
    <m/>
    <x v="0"/>
    <m/>
    <m/>
    <m/>
    <m/>
  </r>
  <r>
    <s v="D.2.10"/>
    <x v="87"/>
    <m/>
    <s v="Complete"/>
    <s v="Ready"/>
    <m/>
    <m/>
    <m/>
    <m/>
    <m/>
    <x v="2"/>
    <m/>
    <x v="0"/>
    <m/>
    <m/>
    <m/>
    <m/>
  </r>
  <r>
    <s v="D.2.11"/>
    <x v="88"/>
    <m/>
    <s v="Complete"/>
    <s v="Ready"/>
    <m/>
    <m/>
    <m/>
    <m/>
    <m/>
    <x v="2"/>
    <m/>
    <x v="0"/>
    <m/>
    <m/>
    <m/>
    <m/>
  </r>
  <r>
    <s v="D.3"/>
    <x v="89"/>
    <m/>
    <s v="Complete"/>
    <s v="Ready"/>
    <m/>
    <m/>
    <m/>
    <m/>
    <m/>
    <x v="2"/>
    <m/>
    <x v="0"/>
    <m/>
    <s v="8.4.2.2"/>
    <s v="Design and construct building using International Building Codes, FAR Subpart 36.3 - Two-Phase Design- Build Selection Procedures and local construction ordinances."/>
    <m/>
  </r>
  <r>
    <s v="D.3.1"/>
    <x v="90"/>
    <m/>
    <s v="Complete"/>
    <s v="Ready"/>
    <m/>
    <m/>
    <m/>
    <m/>
    <m/>
    <x v="2"/>
    <m/>
    <x v="0"/>
    <m/>
    <s v="8.4.2.3"/>
    <s v="All building materials are to procured locally or imported, as determined by availability."/>
    <m/>
  </r>
  <r>
    <s v="D.3.2"/>
    <x v="91"/>
    <m/>
    <s v="Complete"/>
    <s v="Ready"/>
    <m/>
    <m/>
    <m/>
    <m/>
    <m/>
    <x v="2"/>
    <m/>
    <x v="0"/>
    <m/>
    <m/>
    <m/>
    <m/>
  </r>
  <r>
    <s v="D.4"/>
    <x v="92"/>
    <m/>
    <s v="Complete"/>
    <s v="Ready"/>
    <m/>
    <m/>
    <m/>
    <m/>
    <m/>
    <x v="2"/>
    <m/>
    <x v="0"/>
    <m/>
    <s v="8.4.2.4"/>
    <s v="Cement, gravel, sand, rebar, and Concrete Masonry unit (cinderblocks) can be procured locally. Minimum concrete compressive strength will be 25Mpa after 28 days of curing."/>
    <m/>
  </r>
  <r>
    <s v="D.4.1"/>
    <x v="93"/>
    <m/>
    <s v="Complete"/>
    <s v="Ready"/>
    <m/>
    <m/>
    <m/>
    <m/>
    <m/>
    <x v="2"/>
    <m/>
    <x v="0"/>
    <m/>
    <s v="8.4.2.5"/>
    <s v="The building will be provided with aluminum exterior doors, windows, and frames with all the necessary hardware. The interior doors and frames will be made of solid wood with the necessary hardware. Aluminum doors and windows must be imported. Wooden doors can be procured locally."/>
    <m/>
  </r>
  <r>
    <s v="D.5"/>
    <x v="94"/>
    <m/>
    <s v="Complete"/>
    <s v="Ready"/>
    <m/>
    <m/>
    <m/>
    <m/>
    <m/>
    <x v="2"/>
    <m/>
    <x v="0"/>
    <m/>
    <m/>
    <m/>
    <m/>
  </r>
  <r>
    <s v="1.3"/>
    <x v="95"/>
    <m/>
    <s v="Complete"/>
    <s v="Ready"/>
    <m/>
    <m/>
    <m/>
    <m/>
    <m/>
    <x v="8"/>
    <s v="(b)_x0009_Management Approach (Task Order Level)_x000a_The Offeror shall provide, as part of its management approach, a task order/scenario specific management approach in response to the Sample Task Order found on Section J’s Attachment J-11 (Sample Task Order)."/>
    <x v="3"/>
    <s v="(b)_x0009_Management Approach (Task Order Level)_x000a_(1)_x0009_The Offeror’s proposal will be evaluated by assessing the likelihood that the Offeror’s proposed sample task order’s management approach will meet the Government’s requirements, including a sound explanation of how implementation of the proposed sample task order’s management solution will deliver timely, standard, reliable, secure, flexible, responsive, compliant, and cost-effective services to meet the needs of the DoS._x000a_(2)_x0009_This factor will be used to evaluate the degree to which the Offeror’s proposed sample task order’s management approach that meets all requirements and challenges of the solicitation and demonstrates a clear understanding of mission objectives._x000a_(3)_x0009_The Government will evaluate whether the proposed sample task order’s management approach includes evidence of specific methods, techniques, and approaches that demonstrate the ability to meet Attachment J-11, Sample Task Order requirements."/>
    <m/>
    <m/>
    <m/>
  </r>
  <r>
    <s v="1.3.1"/>
    <x v="96"/>
    <m/>
    <s v="Complete"/>
    <s v="Ready"/>
    <m/>
    <m/>
    <m/>
    <m/>
    <m/>
    <x v="2"/>
    <m/>
    <x v="0"/>
    <m/>
    <m/>
    <m/>
    <m/>
  </r>
  <r>
    <s v="1.3.2"/>
    <x v="97"/>
    <m/>
    <s v="Complete"/>
    <s v="Ready"/>
    <m/>
    <m/>
    <m/>
    <m/>
    <m/>
    <x v="2"/>
    <m/>
    <x v="0"/>
    <m/>
    <m/>
    <m/>
    <m/>
  </r>
  <r>
    <s v="1.3.3"/>
    <x v="98"/>
    <m/>
    <s v="Complete"/>
    <s v="Ready"/>
    <m/>
    <m/>
    <m/>
    <m/>
    <m/>
    <x v="2"/>
    <m/>
    <x v="0"/>
    <m/>
    <m/>
    <m/>
    <m/>
  </r>
  <r>
    <s v="1.3.4"/>
    <x v="99"/>
    <m/>
    <s v="Complete"/>
    <s v="Ready"/>
    <m/>
    <m/>
    <m/>
    <m/>
    <m/>
    <x v="2"/>
    <m/>
    <x v="0"/>
    <m/>
    <m/>
    <m/>
    <m/>
  </r>
  <r>
    <s v="1.3.5"/>
    <x v="100"/>
    <m/>
    <s v="Complete"/>
    <s v="Ready"/>
    <m/>
    <m/>
    <m/>
    <m/>
    <m/>
    <x v="2"/>
    <m/>
    <x v="0"/>
    <m/>
    <m/>
    <m/>
    <m/>
  </r>
  <r>
    <s v="1.4"/>
    <x v="101"/>
    <s v="Carter starting"/>
    <s v="Complete"/>
    <s v="Ready"/>
    <m/>
    <m/>
    <m/>
    <m/>
    <m/>
    <x v="9"/>
    <s v="The Offeror shall provide, as part of its risk analysis plan, a task order/scenario specific risk analysis plan in response to the Sample Task Order found on Section J’s Attachment J-11 (Sample Task Order)."/>
    <x v="4"/>
    <s v="(c)_x0009_Risk Analysis Plan (Task Order Level)"/>
    <m/>
    <m/>
    <m/>
  </r>
  <r>
    <s v="1.4.1"/>
    <x v="102"/>
    <m/>
    <s v="Complete"/>
    <s v="Ready"/>
    <m/>
    <m/>
    <m/>
    <m/>
    <m/>
    <x v="2"/>
    <m/>
    <x v="5"/>
    <s v="(1)_x0009_The Government will evaluate the Offeror’s sample task order’s risk analysis plan to determine whether their risk analysis plan is commensurate with the requirements."/>
    <m/>
    <m/>
    <m/>
  </r>
  <r>
    <s v="1.4.2"/>
    <x v="103"/>
    <m/>
    <s v="Complete"/>
    <s v="Ready"/>
    <m/>
    <m/>
    <m/>
    <m/>
    <m/>
    <x v="2"/>
    <m/>
    <x v="6"/>
    <s v="(2)_x0009_A sound explanation of how implementation of the proposed risk analysis plan will deliver low risk solutions in austere locations to meet the needs of the DoS."/>
    <m/>
    <m/>
    <m/>
  </r>
  <r>
    <s v="1.4.3"/>
    <x v="104"/>
    <m/>
    <s v="Complete"/>
    <s v="Ready"/>
    <m/>
    <m/>
    <m/>
    <m/>
    <m/>
    <x v="2"/>
    <m/>
    <x v="0"/>
    <m/>
    <m/>
    <m/>
    <m/>
  </r>
  <r>
    <s v="Misc Head "/>
    <x v="105"/>
    <m/>
    <s v="Complete"/>
    <s v="Ready"/>
    <m/>
    <m/>
    <m/>
    <m/>
    <m/>
    <x v="2"/>
    <m/>
    <x v="0"/>
    <m/>
    <m/>
    <m/>
    <m/>
  </r>
  <r>
    <s v="Misc Head "/>
    <x v="106"/>
    <m/>
    <s v="Complete"/>
    <s v="Ready"/>
    <m/>
    <m/>
    <m/>
    <m/>
    <m/>
    <x v="2"/>
    <m/>
    <x v="0"/>
    <m/>
    <m/>
    <m/>
    <m/>
  </r>
  <r>
    <s v="Misc Head "/>
    <x v="107"/>
    <m/>
    <s v="Complete"/>
    <s v="Ready"/>
    <m/>
    <m/>
    <m/>
    <m/>
    <m/>
    <x v="2"/>
    <m/>
    <x v="0"/>
    <m/>
    <m/>
    <m/>
    <m/>
  </r>
  <r>
    <s v="Misc Head "/>
    <x v="108"/>
    <m/>
    <s v="Complete"/>
    <s v="Ready"/>
    <m/>
    <m/>
    <m/>
    <m/>
    <m/>
    <x v="2"/>
    <m/>
    <x v="0"/>
    <m/>
    <m/>
    <m/>
    <m/>
  </r>
  <r>
    <s v="1.5"/>
    <x v="109"/>
    <s v="Carter - GT Look"/>
    <s v="Complete"/>
    <s v="Ready"/>
    <m/>
    <m/>
    <m/>
    <m/>
    <m/>
    <x v="10"/>
    <s v="The Offeror shall provide, as part of its quality control plan, a task order/scenario quality control plan in response to the Sample Task Order found on Section J’s Attachment J-11 (Sample Task Order)."/>
    <x v="7"/>
    <s v="Quality Control Plan (Task Order Level) "/>
    <s v="8.4.4"/>
    <s v="8.4.4_x0009_Quality Assurance (QA): The Government will evaluate the contractor’s performance under this contract in accordance with the Quality Assurance Surveillance Plan (QASP). This plan is primarily focused on what the Government will do to ensure that the contractor has performed in accordance with the performance standards. It defines how the performance standards shall be applied, the frequency of surveillance, and acceptable quality level(s) or defect rate(s)."/>
    <m/>
  </r>
  <r>
    <s v="1.5.1"/>
    <x v="110"/>
    <m/>
    <s v="Complete"/>
    <s v="Ready"/>
    <m/>
    <m/>
    <m/>
    <m/>
    <m/>
    <x v="2"/>
    <m/>
    <x v="8"/>
    <s v="The Government will evaluate the Offeror’s sample task order’s quality control plan to determine whether their quality control plan is commensurate with the requirements."/>
    <m/>
    <m/>
    <m/>
  </r>
  <r>
    <s v="1.5.2"/>
    <x v="111"/>
    <m/>
    <s v="Complete"/>
    <s v="Ready"/>
    <m/>
    <m/>
    <m/>
    <m/>
    <m/>
    <x v="2"/>
    <m/>
    <x v="9"/>
    <s v="A sound explanation of how implementation of the proposed quality control plan will deliver high quality solutions in austere locations to meet the needs of the DoS."/>
    <m/>
    <m/>
    <m/>
  </r>
  <r>
    <s v="1.5.3"/>
    <x v="112"/>
    <m/>
    <s v="Complete"/>
    <s v="Ready"/>
    <m/>
    <m/>
    <m/>
    <m/>
    <m/>
    <x v="2"/>
    <m/>
    <x v="0"/>
    <m/>
    <m/>
    <m/>
    <m/>
  </r>
  <r>
    <s v="1.5.4"/>
    <x v="113"/>
    <m/>
    <s v="Complete"/>
    <s v="Ready"/>
    <m/>
    <m/>
    <m/>
    <m/>
    <m/>
    <x v="2"/>
    <m/>
    <x v="0"/>
    <m/>
    <m/>
    <m/>
    <m/>
  </r>
  <r>
    <s v="1.6"/>
    <x v="114"/>
    <m/>
    <s v="Complete"/>
    <s v="Ready"/>
    <m/>
    <m/>
    <m/>
    <m/>
    <m/>
    <x v="11"/>
    <s v="(e)_x0009_Key Personnel (Task Order Level)_x000a_This is not a real person. The offeror needs to provide a technical approach which demonstrates the ability to recruit/hire/retain key personnel individuals/requirements at_x000a_ the task order level. The Sample task order is for technical evaluation purposes only."/>
    <x v="10"/>
    <s v="Key Personnel (Task Order Level)  Note: This is not a real person. The offeror needs to provide a technical approach which demonstrates the ability to recruit/hire/retain key personnel individuals/requirements at the task order level. The Sample task order is for technical evaluation purposes only."/>
    <m/>
    <m/>
    <m/>
  </r>
  <r>
    <s v="1.6.1"/>
    <x v="115"/>
    <m/>
    <s v="Complete"/>
    <s v="Ready"/>
    <m/>
    <m/>
    <n v="3"/>
    <m/>
    <m/>
    <x v="2"/>
    <m/>
    <x v="11"/>
    <s v="(1)_x0009_The Government will evaluate the Offeror’s sample task order’s key personnel to determine whether their key personnel approach is commensurate with the requirements."/>
    <m/>
    <m/>
    <m/>
  </r>
  <r>
    <s v="1.6.2"/>
    <x v="116"/>
    <m/>
    <s v="Complete"/>
    <s v="Ready"/>
    <m/>
    <m/>
    <n v="3"/>
    <m/>
    <m/>
    <x v="2"/>
    <m/>
    <x v="12"/>
    <s v="(2)_x0009_A sound explanation of how implementation of the proposed key personnel will deliver qualified personnel in austere locations to meet the needs of the DoS."/>
    <m/>
    <m/>
    <m/>
  </r>
  <r>
    <s v="1.7"/>
    <x v="117"/>
    <m/>
    <s v="Complete"/>
    <s v="Ready"/>
    <m/>
    <m/>
    <m/>
    <m/>
    <m/>
    <x v="2"/>
    <m/>
    <x v="0"/>
    <m/>
    <m/>
    <m/>
    <m/>
  </r>
  <r>
    <s v="1.7.1"/>
    <x v="118"/>
    <m/>
    <s v="Complete"/>
    <s v="Ready"/>
    <m/>
    <m/>
    <m/>
    <m/>
    <m/>
    <x v="2"/>
    <m/>
    <x v="0"/>
    <m/>
    <m/>
    <m/>
    <m/>
  </r>
  <r>
    <s v="1.7.2"/>
    <x v="119"/>
    <m/>
    <s v="Complete"/>
    <s v="Ready"/>
    <m/>
    <m/>
    <m/>
    <m/>
    <m/>
    <x v="2"/>
    <m/>
    <x v="0"/>
    <m/>
    <m/>
    <m/>
    <m/>
  </r>
  <r>
    <s v="1.7.3"/>
    <x v="120"/>
    <m/>
    <s v="Complete"/>
    <s v="Ready"/>
    <m/>
    <m/>
    <m/>
    <m/>
    <m/>
    <x v="2"/>
    <m/>
    <x v="0"/>
    <m/>
    <m/>
    <m/>
    <m/>
  </r>
  <r>
    <s v="1.8"/>
    <x v="121"/>
    <m/>
    <s v="Complete"/>
    <s v="Ready"/>
    <m/>
    <m/>
    <m/>
    <m/>
    <m/>
    <x v="2"/>
    <m/>
    <x v="0"/>
    <m/>
    <m/>
    <m/>
    <m/>
  </r>
  <r>
    <s v="1.8.1"/>
    <x v="122"/>
    <m/>
    <s v="Complete"/>
    <s v="Ready"/>
    <m/>
    <m/>
    <m/>
    <m/>
    <m/>
    <x v="2"/>
    <m/>
    <x v="0"/>
    <m/>
    <m/>
    <m/>
    <m/>
  </r>
  <r>
    <s v="1.8.2"/>
    <x v="123"/>
    <m/>
    <s v="Complete"/>
    <s v="Ready"/>
    <m/>
    <m/>
    <m/>
    <m/>
    <m/>
    <x v="2"/>
    <m/>
    <x v="0"/>
    <m/>
    <m/>
    <m/>
    <m/>
  </r>
  <r>
    <s v="1.8.3"/>
    <x v="124"/>
    <m/>
    <s v="Complete"/>
    <s v="Ready"/>
    <m/>
    <m/>
    <m/>
    <m/>
    <m/>
    <x v="2"/>
    <m/>
    <x v="0"/>
    <m/>
    <m/>
    <m/>
    <m/>
  </r>
  <r>
    <s v="2.0"/>
    <x v="125"/>
    <s v="Carter GT Look "/>
    <s v="Complete"/>
    <s v="Ready"/>
    <m/>
    <m/>
    <m/>
    <m/>
    <m/>
    <x v="12"/>
    <s v="Sub-Factor 2: Contract Risk Analysis Plan (IDIQ Level)_x000a__x000a_The Offeror’s proposal shall provide a sound risk analysis plan to management that demonstrates the ability to aggressively identify and apply solutions to global business processes. The Offeror shall provide a well-defined plan to facilitate evaluation of risk and technical merit in source selection._x000a__x000a_In addition to the paragraph above, the response shall include:"/>
    <x v="13"/>
    <s v="Sub-Factor 2: Risk Analysis Plan (IDIQ Level) _x000a_The Government will evaluate the extent to which the risk analysis plan accounts for factors and subfactors as outlined in Section L.24.1. The offeror will be evaluated on their demonstrated ability to mitigate the risks for this requirement."/>
    <m/>
    <m/>
    <m/>
  </r>
  <r>
    <s v="2.1"/>
    <x v="126"/>
    <m/>
    <s v="Complete"/>
    <s v="Ready"/>
    <m/>
    <m/>
    <m/>
    <m/>
    <m/>
    <x v="13"/>
    <s v="(1)    Accounts for all significant inherent and introduced technical, schedule, and cost risks;"/>
    <x v="14"/>
    <s v="(1)_x0009_The Government will evaluate the Offeror’s IDIQ level risk analysis plan to determine_x000a_whether their risk analysis plan is commensurate with the requirements."/>
    <m/>
    <m/>
    <m/>
  </r>
  <r>
    <s v="2.2"/>
    <x v="127"/>
    <m/>
    <s v="Complete"/>
    <s v="Ready"/>
    <m/>
    <m/>
    <m/>
    <m/>
    <m/>
    <x v="14"/>
    <s v="(2)    Describes cost control methods and how they propose to overcome any difficulties; and"/>
    <x v="15"/>
    <s v="(2)_x0009_A sound explanation of how implementation of the proposed risk analysis plan will deliver low risk solutions in austere locations to meet the needs of the DoS."/>
    <m/>
    <m/>
    <m/>
  </r>
  <r>
    <s v="2.3"/>
    <x v="128"/>
    <m/>
    <s v="Complete"/>
    <s v="Ready"/>
    <m/>
    <m/>
    <m/>
    <m/>
    <m/>
    <x v="15"/>
    <s v="(3)    Identifies potential risks or problems in operating in the geographic region and provide a detailed approach to mitigate these risks."/>
    <x v="0"/>
    <m/>
    <m/>
    <m/>
    <m/>
  </r>
  <r>
    <s v="2.3.1"/>
    <x v="129"/>
    <m/>
    <s v="Complete"/>
    <s v="Ready"/>
    <m/>
    <m/>
    <m/>
    <m/>
    <m/>
    <x v="2"/>
    <m/>
    <x v="0"/>
    <m/>
    <m/>
    <m/>
    <m/>
  </r>
  <r>
    <s v="2.3.2"/>
    <x v="130"/>
    <m/>
    <s v="Complete"/>
    <s v="Ready"/>
    <m/>
    <m/>
    <m/>
    <m/>
    <m/>
    <x v="2"/>
    <m/>
    <x v="0"/>
    <m/>
    <m/>
    <m/>
    <m/>
  </r>
  <r>
    <s v="2.3.3"/>
    <x v="131"/>
    <m/>
    <s v="Complete"/>
    <s v="Ready"/>
    <m/>
    <m/>
    <m/>
    <m/>
    <m/>
    <x v="2"/>
    <m/>
    <x v="0"/>
    <m/>
    <m/>
    <m/>
    <m/>
  </r>
  <r>
    <s v=""/>
    <x v="132"/>
    <m/>
    <m/>
    <s v="Ready"/>
    <s v="Yes"/>
    <m/>
    <m/>
    <m/>
    <s v="118-195"/>
    <x v="16"/>
    <m/>
    <x v="16"/>
    <s v="The Government will assess the Offeror’s Key Personnel/Staffing/Personnel Plan, Resource Management Plan, Quality Control approaches, Total Compensation Plan, and Subcontracting Plan. The Government will consider the following when evaluating Factor 2:"/>
    <m/>
    <m/>
    <m/>
  </r>
  <r>
    <s v="Title"/>
    <x v="1"/>
    <m/>
    <s v="Complete"/>
    <s v="Ready"/>
    <m/>
    <m/>
    <m/>
    <m/>
    <m/>
    <x v="17"/>
    <s v="The title page shall include the following: The RFP number; date the RFP was issued; the Department of State issuing office, location, and contact person; the closing date and time of the RFP (for submission of proposals); Unique Entity ID (UEI); name, address (street, city, state, zip) of the Offeror submitting the proposal. However, the title page shall contain no pricing or technical information. Any such information provided in the title page will not be evaluated. The title page shall also acknowledge amendments, as applicable, to the RFP. Please note: the DoS_x000a_ Seal shall not be used on any proposal documents or Offeror-generated documents. The Team List is a list of teaming partners (which includes significant/critical subcontractors).Title Page: The title page shall indicate the following:_x000a_•_x0009_Title of the Acquisition_x000a_•_x0009_Proposal Category (i.e., SDVOSB / WOSB, or Full and Open)_x000a_•_x0009_Volume Number_x000a_•_x0009_RFP Number_x000a_•_x0009_Name and Address of the Offeror"/>
    <x v="0"/>
    <m/>
    <m/>
    <m/>
    <m/>
  </r>
  <r>
    <s v="TL"/>
    <x v="2"/>
    <m/>
    <s v="Complete"/>
    <s v="Ready"/>
    <m/>
    <m/>
    <m/>
    <m/>
    <m/>
    <x v="1"/>
    <s v="Team List"/>
    <x v="0"/>
    <m/>
    <m/>
    <m/>
    <m/>
  </r>
  <r>
    <s v="ToC"/>
    <x v="3"/>
    <m/>
    <s v="Complete"/>
    <s v="Ready"/>
    <m/>
    <m/>
    <m/>
    <m/>
    <m/>
    <x v="1"/>
    <s v="Table of Contents: Each volume, except Volume IV, shall contain a detailed table of contents to delineate the subparagraphs within that volume. Tab indexing shall be used to identify sections."/>
    <x v="0"/>
    <m/>
    <m/>
    <m/>
    <m/>
  </r>
  <r>
    <s v="LoTF"/>
    <x v="4"/>
    <m/>
    <s v="Complete"/>
    <s v="Ready"/>
    <m/>
    <m/>
    <m/>
    <m/>
    <m/>
    <x v="1"/>
    <s v="Tables and Figures: The Offeror’s proposal, except price proposal, shall include an indexed list of tables and figures (if applicable)."/>
    <x v="0"/>
    <m/>
    <m/>
    <m/>
    <m/>
  </r>
  <r>
    <s v="GoA &amp;A "/>
    <x v="5"/>
    <m/>
    <s v="Complete"/>
    <s v="Ready"/>
    <m/>
    <m/>
    <m/>
    <m/>
    <m/>
    <x v="2"/>
    <m/>
    <x v="0"/>
    <m/>
    <m/>
    <m/>
    <m/>
  </r>
  <r>
    <m/>
    <x v="133"/>
    <m/>
    <m/>
    <s v="Ready"/>
    <m/>
    <m/>
    <m/>
    <m/>
    <m/>
    <x v="16"/>
    <s v="Management Format Volume II "/>
    <x v="17"/>
    <m/>
    <m/>
    <m/>
    <m/>
  </r>
  <r>
    <s v=""/>
    <x v="134"/>
    <m/>
    <s v="Complete"/>
    <s v="Ready"/>
    <m/>
    <m/>
    <m/>
    <m/>
    <m/>
    <x v="18"/>
    <s v="The management approach shall be clear, concise, and include all the information required by this provision in sufficient detail for effective evaluation. The proposal should not simply rephrase or restate the Government’s requirements, but rather shall provide convincing rationale to address how the Offeror intends to meet these requirements. Offerors shall assume the Government has no prior knowledge of their capabilities, work processes, facilities, and experience and will base its evaluation on the information presented in the Offeror’s technical proposal. Statements that the Offeror understands the requirement or that they can/will perform the listed functions without providing supporting information or narrative is inadequate. Paraphrasing the SOW or parts thereof, is similarly inadequate as are phrases such as &quot;standard procedures will be employed&quot; or &quot;well-known techniques will be used.&quot; This volume shall be written to enable evaluators to make a thorough evaluation as to whether the services offered adequately meet the specific Government requirements._x000a__x000a_"/>
    <x v="0"/>
    <m/>
    <m/>
    <m/>
    <m/>
  </r>
  <r>
    <s v="1.0"/>
    <x v="135"/>
    <m/>
    <s v="Complete"/>
    <s v="Ready"/>
    <m/>
    <m/>
    <m/>
    <m/>
    <m/>
    <x v="19"/>
    <s v="Sub Factor 1: Key Personnel/Staffing/Personnel Plan (IDIQ Level)"/>
    <x v="18"/>
    <s v="The Government shall evaluate the Offeror’s proposed Key Personnel/Staffing/Personnel Plan to determine whether their experience is commensurate with the requirements of a contract of similar:"/>
    <m/>
    <m/>
    <m/>
  </r>
  <r>
    <s v="1.1"/>
    <x v="136"/>
    <m/>
    <s v="Complete"/>
    <s v="Ready"/>
    <m/>
    <m/>
    <m/>
    <m/>
    <m/>
    <x v="20"/>
    <s v="P1Offerors must clearly discuss the approach for staffing the contract and achieving results, as well as the composition and organizational structure of the field and home office teams, including descriptions of the proposed roles and technical expertise. Offerors must clearly explain why the candidates proposed for the key personnel positions are the strongest candidates and how they meet the position requirements, which will lead to the project team accomplishing the project’s goals. The staffing plan must describe a clear rationale for its approach and organizational structure and must demonstrate that the Offeror has access and ability to recruit and retain: 1) qualified key personnel expertise; and 2) demonstrates the ability to develop and implement corporate enterprise and workforce development and sustainment objectives."/>
    <x v="17"/>
    <s v="P1 The Government shall evaluate the Offeror’s proposed Key Personnel/Staffing/Personnel Plan to_x000a_determine whether their experience is commensurate with the requirements of a contract of similar:_x000a_(a)_x0009_Size, scope, and complexity of the efforts,_x000a_(b)_x0009_Relevance to the Scope in Section C._x000a_(c)_x0009_Extent to which performance measures and service level metrics were applied to specific program objectives, and the actual results achieved against those measures._x000a_(d)_x0009_How the Offeror’s past experience demonstrates their capability and capacity to deliver high quality service and solutions in a performance-based environment."/>
    <m/>
    <m/>
    <m/>
  </r>
  <r>
    <s v="1.1.1"/>
    <x v="137"/>
    <m/>
    <s v="Complete"/>
    <s v="Ready"/>
    <m/>
    <m/>
    <m/>
    <m/>
    <m/>
    <x v="2"/>
    <m/>
    <x v="18"/>
    <s v="The Government shall evaluate how the project will be managed in the host country, including the location of its office(s), and the support to be provided by the headquarters, which should be minimized to the degree possible"/>
    <m/>
    <m/>
    <m/>
  </r>
  <r>
    <s v="1.1.2"/>
    <x v="138"/>
    <m/>
    <s v="Complete"/>
    <s v="Ready"/>
    <m/>
    <m/>
    <m/>
    <m/>
    <m/>
    <x v="2"/>
    <m/>
    <x v="0"/>
    <m/>
    <m/>
    <m/>
    <m/>
  </r>
  <r>
    <s v="1.1.3"/>
    <x v="139"/>
    <m/>
    <s v="Complete"/>
    <s v="Ready"/>
    <m/>
    <m/>
    <m/>
    <m/>
    <m/>
    <x v="2"/>
    <m/>
    <x v="19"/>
    <s v="P2 The Government shall evaluate the Offeror’s access and ability to recruit and retain: 1) qualified key personnel expertise; 2) possess adequate financial resources to operate as a corporate entity; and 3) demonstrates the ability to follow corporate enterprise and workforce development objectives."/>
    <m/>
    <m/>
    <m/>
  </r>
  <r>
    <s v="1.1.4"/>
    <x v="140"/>
    <m/>
    <s v="Complete"/>
    <s v="Ready"/>
    <m/>
    <m/>
    <m/>
    <m/>
    <m/>
    <x v="2"/>
    <s v="The staffing plan must describe a clear rationale for its approach and organizational structure and must demonstrate that the Offeror has access and ability to recruit and retain: 1) qualified key personnel expertise;"/>
    <x v="20"/>
    <s v="The Government shall evaluate the Offeror’s access and ability to recruit and retain: "/>
    <m/>
    <m/>
    <m/>
  </r>
  <r>
    <s v="1.1.5"/>
    <x v="141"/>
    <m/>
    <s v="Complete"/>
    <s v="Ready"/>
    <m/>
    <m/>
    <m/>
    <m/>
    <m/>
    <x v="2"/>
    <s v=" 2) demonstrates the ability to develop and implement_x000a_corporate enterprise and workforce development and sustainment objectives."/>
    <x v="21"/>
    <s v="3) demonstrates the ability to follow corporate enterprise and workforce development objectives."/>
    <m/>
    <m/>
    <m/>
  </r>
  <r>
    <s v="1.2"/>
    <x v="142"/>
    <m/>
    <s v="Complete"/>
    <s v="Ready"/>
    <m/>
    <m/>
    <m/>
    <m/>
    <m/>
    <x v="21"/>
    <s v="P2Offerors must describe their approach to managing this large and complex contract. Offerors must describe the staffing plan for the full anticipated complement of staff including known short-term and long-term technical assistance, a description of the roles and expertise of each subcontractor, and how this overall organizational structure responds to the proposed technical approach. It must describe how the project will be managed in the host country, including the location of its office(s), and the support to be provided by the headquarters, which should be minimized to the degree possible. It must describe the plan to manage communications with key stakeholders, including DoS."/>
    <x v="0"/>
    <m/>
    <m/>
    <m/>
    <m/>
  </r>
  <r>
    <s v="1.2.1"/>
    <x v="143"/>
    <m/>
    <s v="Complete"/>
    <s v="Ready"/>
    <m/>
    <m/>
    <m/>
    <m/>
    <m/>
    <x v="2"/>
    <m/>
    <x v="0"/>
    <m/>
    <m/>
    <m/>
    <m/>
  </r>
  <r>
    <s v="1.2.1.1"/>
    <x v="144"/>
    <m/>
    <s v="Complete"/>
    <s v="Ready"/>
    <m/>
    <m/>
    <m/>
    <m/>
    <m/>
    <x v="2"/>
    <m/>
    <x v="0"/>
    <m/>
    <m/>
    <m/>
    <m/>
  </r>
  <r>
    <s v="1.2.1.2"/>
    <x v="145"/>
    <m/>
    <s v="Complete"/>
    <s v="Ready"/>
    <m/>
    <m/>
    <m/>
    <m/>
    <m/>
    <x v="2"/>
    <m/>
    <x v="0"/>
    <m/>
    <m/>
    <m/>
    <m/>
  </r>
  <r>
    <s v="1.2.1.3"/>
    <x v="146"/>
    <m/>
    <s v="Complete"/>
    <s v="Ready"/>
    <m/>
    <m/>
    <m/>
    <m/>
    <m/>
    <x v="2"/>
    <m/>
    <x v="0"/>
    <m/>
    <m/>
    <m/>
    <m/>
  </r>
  <r>
    <s v="1.2.2"/>
    <x v="147"/>
    <m/>
    <s v="Complete"/>
    <s v="Ready"/>
    <m/>
    <m/>
    <m/>
    <m/>
    <m/>
    <x v="2"/>
    <m/>
    <x v="0"/>
    <m/>
    <m/>
    <m/>
    <m/>
  </r>
  <r>
    <s v="1.2.2.1"/>
    <x v="148"/>
    <m/>
    <s v="Complete"/>
    <s v="Ready"/>
    <m/>
    <m/>
    <m/>
    <m/>
    <m/>
    <x v="2"/>
    <m/>
    <x v="0"/>
    <m/>
    <m/>
    <m/>
    <m/>
  </r>
  <r>
    <s v="1.2.3"/>
    <x v="149"/>
    <m/>
    <s v="Complete"/>
    <s v="Ready"/>
    <m/>
    <m/>
    <m/>
    <m/>
    <m/>
    <x v="2"/>
    <m/>
    <x v="0"/>
    <m/>
    <m/>
    <m/>
    <m/>
  </r>
  <r>
    <s v="1.3"/>
    <x v="150"/>
    <m/>
    <s v="Complete"/>
    <s v="Ready"/>
    <m/>
    <m/>
    <m/>
    <m/>
    <m/>
    <x v="22"/>
    <s v="P3The Offeror must identify how they will: 1) ensure robust partner engagement; 2) identify and fill knowledge and learning gaps; 3) ensure analysis and application of knowledge to improve adaptive management; and 4) capture and share results, lessons learned, and promising practices."/>
    <x v="22"/>
    <s v="P4 The Government shall evaluate how the Offeror identifies how they will: 1) ensure robust partner engagement; 2) identify and fill knowledge and learning gaps; 3) ensure analysis and application of knowledge to improve adaptive management; and 4) capture and share results, lessons learned, and promising practices."/>
    <m/>
    <m/>
    <m/>
  </r>
  <r>
    <s v="1.3.1"/>
    <x v="151"/>
    <s v="looking for graphic"/>
    <s v="Complete"/>
    <s v="Ready"/>
    <m/>
    <m/>
    <m/>
    <m/>
    <m/>
    <x v="2"/>
    <m/>
    <x v="23"/>
    <s v="1) ensure robust partner engagement; "/>
    <m/>
    <m/>
    <m/>
  </r>
  <r>
    <s v="1.3.2"/>
    <x v="152"/>
    <m/>
    <s v="Complete"/>
    <s v="Ready"/>
    <m/>
    <m/>
    <m/>
    <m/>
    <m/>
    <x v="2"/>
    <m/>
    <x v="24"/>
    <s v="2) identify and fill knowledge and learning gaps; "/>
    <m/>
    <m/>
    <m/>
  </r>
  <r>
    <s v="1.3.3"/>
    <x v="153"/>
    <m/>
    <s v="Complete"/>
    <s v="Ready"/>
    <m/>
    <m/>
    <m/>
    <m/>
    <m/>
    <x v="2"/>
    <m/>
    <x v="25"/>
    <s v="3) ensure analysis and application of knowledge to improve adaptive management; and "/>
    <m/>
    <m/>
    <m/>
  </r>
  <r>
    <s v="1.3.4"/>
    <x v="154"/>
    <m/>
    <s v="Complete"/>
    <s v="Ready"/>
    <m/>
    <m/>
    <m/>
    <m/>
    <m/>
    <x v="2"/>
    <m/>
    <x v="26"/>
    <s v="4) capture and share results, lessons learned, and promising practices."/>
    <m/>
    <m/>
    <m/>
  </r>
  <r>
    <s v="1.4"/>
    <x v="155"/>
    <m/>
    <s v="Complete"/>
    <s v="Ready"/>
    <m/>
    <m/>
    <m/>
    <m/>
    <m/>
    <x v="23"/>
    <s v="_x000a_P4The Offeror shall describe its corporate process for obtaining and retaining qualified personnel and a plan for how this process will be utilized in support of this effort. The process shall include a detailed description of recruitment, hiring, turnover and downsizing processes, in both relocation and austere and hard to fill locations. The process shall also describe personnel qualifications/certification processes, retention policies, and the number of currently employed/available personnel by skill classification."/>
    <x v="0"/>
    <m/>
    <m/>
    <m/>
    <m/>
  </r>
  <r>
    <s v="1.4.1"/>
    <x v="156"/>
    <m/>
    <s v="Complete"/>
    <s v="Ready"/>
    <m/>
    <m/>
    <m/>
    <m/>
    <m/>
    <x v="2"/>
    <m/>
    <x v="0"/>
    <m/>
    <m/>
    <m/>
    <m/>
  </r>
  <r>
    <s v="1.4.1.1"/>
    <x v="157"/>
    <m/>
    <s v="Complete"/>
    <s v="Ready"/>
    <m/>
    <m/>
    <m/>
    <m/>
    <m/>
    <x v="2"/>
    <m/>
    <x v="0"/>
    <m/>
    <m/>
    <m/>
    <m/>
  </r>
  <r>
    <s v="1.4.2"/>
    <x v="158"/>
    <m/>
    <s v="Complete"/>
    <s v="Ready"/>
    <m/>
    <m/>
    <m/>
    <m/>
    <m/>
    <x v="2"/>
    <m/>
    <x v="0"/>
    <m/>
    <m/>
    <m/>
    <m/>
  </r>
  <r>
    <s v="1.4.3"/>
    <x v="159"/>
    <m/>
    <s v="Complete"/>
    <s v="Ready"/>
    <m/>
    <m/>
    <m/>
    <m/>
    <m/>
    <x v="2"/>
    <m/>
    <x v="0"/>
    <m/>
    <m/>
    <m/>
    <m/>
  </r>
  <r>
    <s v="1.4.4"/>
    <x v="160"/>
    <s v="Need numbers from Jason"/>
    <s v="Complete"/>
    <s v="Ready"/>
    <m/>
    <m/>
    <m/>
    <m/>
    <m/>
    <x v="2"/>
    <m/>
    <x v="0"/>
    <m/>
    <m/>
    <m/>
    <m/>
  </r>
  <r>
    <s v="1.5"/>
    <x v="161"/>
    <s v="Check the 30 day requiremetn."/>
    <s v="Complete"/>
    <s v="Ready"/>
    <m/>
    <m/>
    <m/>
    <m/>
    <m/>
    <x v="24"/>
    <s v="P5 A detailed staffing plan detailing how all OCONUS Personnel will be deployed within 30 days from the date of contract award, details on proposed staffing reserve capacity (i.e., bench), including how the Offeror will maintain that capacity. The analysis must describe how the Offeror will ensure staffing requirements are continually met, taking into account training, planned, and unplanned absences/loss of personnel. "/>
    <x v="27"/>
    <s v="P5 The Government shall evaluate the Offeror’s detailed staffing plan detailing how all OCONUS Personnel will be deployed within 30 days from the date of contract/task order awards, details on proposed staffing reserve capacity (i.e., bench), including how the Offeror will maintain that capacity."/>
    <m/>
    <m/>
    <m/>
  </r>
  <r>
    <s v="1.5.1"/>
    <x v="162"/>
    <m/>
    <s v="Complete"/>
    <s v="Ready"/>
    <m/>
    <m/>
    <m/>
    <m/>
    <m/>
    <x v="2"/>
    <m/>
    <x v="0"/>
    <m/>
    <m/>
    <m/>
    <m/>
  </r>
  <r>
    <s v="1.5.2"/>
    <x v="163"/>
    <m/>
    <s v="Complete"/>
    <s v="Ready"/>
    <m/>
    <m/>
    <m/>
    <m/>
    <m/>
    <x v="2"/>
    <m/>
    <x v="0"/>
    <m/>
    <m/>
    <m/>
    <m/>
  </r>
  <r>
    <s v="1.6"/>
    <x v="164"/>
    <m/>
    <s v="Complete"/>
    <s v="Ready"/>
    <m/>
    <m/>
    <m/>
    <m/>
    <m/>
    <x v="25"/>
    <s v="Key Personnel: Program Manager (IDIQ Level):"/>
    <x v="28"/>
    <s v="P6 The Government shall evaluate the Offeror’s provided resumes for individual identified as key personnel for this IDIQ. Key personnel at the IDIQ level include the following position:"/>
    <m/>
    <m/>
    <m/>
  </r>
  <r>
    <s v="1.6.1"/>
    <x v="165"/>
    <s v="10 pt ok"/>
    <s v="Complete"/>
    <s v="Ready"/>
    <m/>
    <m/>
    <n v="3"/>
    <m/>
    <m/>
    <x v="26"/>
    <s v="The Program Manager shall be the Contractor’s primary point of contact for all matters pertaining to this contract and shall bear ultimate responsibility for the ensuring requirements described in this SOW are met._x000a__x000a_Education:_x000a__x000a_Master’s Degree or equivalent and thirteen (13) years of progressively more complex experience in U.S. Government acquisitions (government and/or vendor) program management experience._x000a__x000a_Or_x000a__x000a_Bachelor’s Degree or equivalent and fifteen (15) years of progressively more complex experience in U.S. Government acquisitions (government and/or vendor) program management experience._x000a__x000a_Or_x000a__x000a_High School Diploma or equivalent and nineteen (19) years of progressively more complex experience in U.S. Government acquisitions (government and/or vendor) program management experience._x000a__x000a_Qualifications:_x000a__x000a_(a)_x0009_At least three (3) years of managing a single contract or task order with a minimum $25 million ceiling value._x000a_(b)_x0009_At least five (5) years of experience managing Foreign Assistance programs for the Department of State and/or United States Agency for International Development with an individual contract or task order award with a minimum $10 million value._x000a_(c)_x0009_At least ten (10) years of progressive leadership experience in managing complex projects and/or programs, requiring interpersonal and customer service, writing, analytic, and problem-solving skills._x000a_(d)_x0009_Demonstrated adherence to quality standards and reviews program deliverables._x000a_(e)_x0009_Demonstrated research, analytical, and problem-solving capabilities._x000a_(f)_x0009_Demonstrated ability to successfully work with customers/clients, including the ability to_x000a_ _x000a_respond to cost and technical tasks, , monitor contract and task order performance, and apply required course corrections._x000a_(g)_x0009_Demonstrated proficiency with Microsoft Office software (e.g., Word, Power Point, Excel)_x000a_(h)_x0009_Demonstrated proficiency with Microsoft Office software (e.g., Word, Power Point, Teams, Excel) SharePoint), including advanced experience in Microsoft Excel._x000a_(i)_x0009_Demonstrated fluency of English speaking and writing, including experience summarizing complex technical and programmatic issues in a concise matter for the U.S. government,_x000a__x000a_Note: See H.8.1 for more details."/>
    <x v="29"/>
    <s v="(a)_x0009_Program Manager (IDIQ Level)_x000a_(1)_x0009_The Government will evaluate the Offeror’s IDIQ level key personnel to determine_x000a_whether their key personnel approach is commensurate with the requirements._x000a_(2)_x0009_A sound explanation of how implementation of the proposed key personnel will deliver qualified personnel in austere locations to meet the needs of the DoS._x000a_"/>
    <m/>
    <m/>
    <m/>
  </r>
  <r>
    <s v="2.0"/>
    <x v="166"/>
    <m/>
    <s v="Complete"/>
    <s v="Ready"/>
    <m/>
    <m/>
    <m/>
    <m/>
    <m/>
    <x v="27"/>
    <s v="Sub-Factor 2: Resource Management Plan "/>
    <x v="30"/>
    <s v="Sub-Factor 2: Resource Management Plan (IDIQ Level)_x000a_The Government will assess the Offeror’s proposed resource management approach. The Offeror’s proposal shall indicate an adequate understanding of the requirements, and provides convincing rationale how their approach will meet the requirements for all the following essential components, with little potential to cause disruption of schedule or degradation of performance. The Government will assess the Offeror’s ability to recruit, train, and retain high quality personnel. Emphasis will be placed on the education, professional certifications, and security credentials obtained by the workforce in relation to the number of personnel in the business unit, their average length of service, and the turnover rate experience of the business unit. The Government will evaluate the Offeror’s approach to provide a well-defined plan to facilitate evaluation of risk and technical merit in source selection. The approach shall include:"/>
    <m/>
    <m/>
    <m/>
  </r>
  <r>
    <s v="2.2"/>
    <x v="167"/>
    <m/>
    <s v="Complete"/>
    <s v="Ready"/>
    <m/>
    <m/>
    <m/>
    <m/>
    <m/>
    <x v="2"/>
    <m/>
    <x v="0"/>
    <m/>
    <m/>
    <m/>
    <m/>
  </r>
  <r>
    <s v="2.2.1"/>
    <x v="168"/>
    <m/>
    <s v="Complete"/>
    <s v="Ready"/>
    <m/>
    <m/>
    <m/>
    <m/>
    <m/>
    <x v="28"/>
    <s v="(c)_x0009_Experience in recruiting, retaining, training, and managing a “bench” of highly qualified staff capable of meeting evolving primary and ad hoc contract requirements quickly in Africa."/>
    <x v="31"/>
    <s v="(d)_x0009_The Government will evaluate the extent in the Offeror’s ability to recruit, retain, train, and manage a “bench” of highly qualified staff capable of meeting evolving primary and ad hoc contract requirements quickly in Africa."/>
    <m/>
    <m/>
    <m/>
  </r>
  <r>
    <s v="2.2.1.1"/>
    <x v="169"/>
    <m/>
    <s v="Complete"/>
    <s v="Ready"/>
    <m/>
    <m/>
    <m/>
    <m/>
    <m/>
    <x v="2"/>
    <m/>
    <x v="0"/>
    <m/>
    <m/>
    <m/>
    <m/>
  </r>
  <r>
    <s v="2.3"/>
    <x v="170"/>
    <m/>
    <s v="Complete"/>
    <s v="Ready"/>
    <m/>
    <m/>
    <m/>
    <m/>
    <m/>
    <x v="29"/>
    <m/>
    <x v="32"/>
    <s v="(a)_x0009_The Government will evaluate the Offeror’s approach for hiring, obtaining, and retaining qualified personnel ensures the requirements and Scope of Section C are being met."/>
    <m/>
    <m/>
    <m/>
  </r>
  <r>
    <s v="2.4"/>
    <x v="171"/>
    <m/>
    <s v="Complete"/>
    <s v="Ready"/>
    <m/>
    <m/>
    <m/>
    <m/>
    <m/>
    <x v="30"/>
    <s v="P3 The Offeror shall disclose as part of its proposal the amount of work they intend to perform with their own resources for this IDIQ. The contractor shall identify specific tasks in Section C anticipated to be provided with subcontract resources, in whole or in part, instead of entirely with prime contractor resources."/>
    <x v="0"/>
    <m/>
    <m/>
    <m/>
    <m/>
  </r>
  <r>
    <s v="2.4.1"/>
    <x v="172"/>
    <s v="Where to put the Subcontractin agreemetn"/>
    <s v="Complete"/>
    <s v="Ready"/>
    <m/>
    <m/>
    <m/>
    <m/>
    <m/>
    <x v="31"/>
    <s v="P4The Offeror shall provide its business strategy for identifying, vetting, and selecting subcontractors and cultivating productive working relationships with reputable vendors to accomplish GLOBALCAP program goals and objectives. At a minimum, the Offeror’s approach shall include:"/>
    <x v="33"/>
    <s v="P2 The Government evaluate the extent to which the Offeror provides a sound approach to provide its business strategy for identifying, vetting, and selecting subcontractors and cultivating productive working relationships with reputable vendors to accomplish GLOBALCAP program goals and objectives. The approach shall include:"/>
    <m/>
    <m/>
    <m/>
  </r>
  <r>
    <s v="2.4.2"/>
    <x v="173"/>
    <m/>
    <s v="Complete"/>
    <s v="Ready"/>
    <m/>
    <m/>
    <m/>
    <m/>
    <m/>
    <x v="2"/>
    <m/>
    <x v="0"/>
    <m/>
    <m/>
    <m/>
    <m/>
  </r>
  <r>
    <s v="2.4.2.1"/>
    <x v="174"/>
    <m/>
    <s v="Complete"/>
    <s v="Ready"/>
    <m/>
    <m/>
    <m/>
    <m/>
    <m/>
    <x v="32"/>
    <s v="(a)_x0009_The identification of subcontractors and an explanation “why” and “how” the proposed subcontractor was selected for the program;"/>
    <x v="34"/>
    <s v="(a)_x0009_The Government will assess the Offeror’s ability to identify subcontractors and an explanation “why” and “how” the proposed subcontractor was selected for the program;"/>
    <m/>
    <m/>
    <m/>
  </r>
  <r>
    <s v="2.4.2.2"/>
    <x v="175"/>
    <m/>
    <s v="Complete"/>
    <s v="Ready"/>
    <m/>
    <m/>
    <m/>
    <m/>
    <m/>
    <x v="33"/>
    <s v="(b)_x0009_A description of the Offeror’s approach to vetting subcontractors and their employees_x000a_for compliance with minimum performance and security standards;"/>
    <x v="35"/>
    <s v="(b)_x0009_The Government will evaluate the Offeror’s approach for vetting subcontractors and their employees for compliance with minimum performance and security standards;"/>
    <m/>
    <m/>
    <m/>
  </r>
  <r>
    <s v="2.4.2.3"/>
    <x v="176"/>
    <m/>
    <s v="Complete"/>
    <s v="Ready"/>
    <m/>
    <m/>
    <m/>
    <m/>
    <m/>
    <x v="34"/>
    <s v="(c)_x0009_A demonstrated capability to integrate subcontractors into programs the size, scope, and complexity of GLOBALCAP;"/>
    <x v="36"/>
    <s v="(c)_x0009_The Government will assess the Offeror’s ability to integrate subcontractors into programs the size, scope, and complexity of GLOBALCAP;"/>
    <m/>
    <m/>
    <m/>
  </r>
  <r>
    <s v="2.4.2.4"/>
    <x v="177"/>
    <m/>
    <s v="Complete"/>
    <s v="Ready"/>
    <m/>
    <m/>
    <m/>
    <m/>
    <m/>
    <x v="35"/>
    <s v="(d)_x0009_A description of the Offeror’s approach to ensuring proper oversight and management_x000a_controls regarding subcontractor performance and accountability"/>
    <x v="37"/>
    <s v="(d)_x0009_The Government will evaluate the Offeror’s approach to ensuring proper oversight and management controls regarding subcontractor performance and accountability."/>
    <m/>
    <m/>
    <m/>
  </r>
  <r>
    <s v="2.4.3"/>
    <x v="178"/>
    <m/>
    <s v="Complete"/>
    <s v="Ready"/>
    <m/>
    <m/>
    <m/>
    <m/>
    <m/>
    <x v="2"/>
    <m/>
    <x v="0"/>
    <m/>
    <m/>
    <m/>
    <m/>
  </r>
  <r>
    <s v="3.0"/>
    <x v="179"/>
    <m/>
    <s v="Complete "/>
    <s v="Ready"/>
    <m/>
    <m/>
    <m/>
    <m/>
    <m/>
    <x v="36"/>
    <s v="Sub-Factor 3: Contract Quality Control Plan (IDIQ Level) The quality control plan must adequately address how it will ensure quality, schedule, cost, and performance."/>
    <x v="38"/>
    <s v="The Government will assess the Offeror’s proposed Quality Control Plan. The Offeror’s proposal shall indicate an adequate understanding of the requirements, and provides convincing rationale how their approach will meet the requirements for all the following essential components, with little potential to cause disruption of schedule or degradation of performance:"/>
    <s v="8.4.4"/>
    <s v="8.4.4_x0009_Quality Assurance (QA): The Government will evaluate the contractor’s performance under this contract in accordance with the Quality Assurance Surveillance Plan (QASP). This plan is primarily focused on what the Government will do to ensure that the contractor has performed in accordance with the performance standards. It defines how the performance standards shall be applied, the frequency of surveillance, and acceptable quality level(s) or defect rate(s)."/>
    <m/>
  </r>
  <r>
    <s v="3.1"/>
    <x v="180"/>
    <m/>
    <s v="Complete"/>
    <s v="Ready"/>
    <m/>
    <m/>
    <m/>
    <m/>
    <m/>
    <x v="2"/>
    <m/>
    <x v="0"/>
    <m/>
    <m/>
    <m/>
    <m/>
  </r>
  <r>
    <s v="3.2"/>
    <x v="181"/>
    <m/>
    <s v="Complete"/>
    <s v="Ready"/>
    <m/>
    <m/>
    <m/>
    <m/>
    <m/>
    <x v="37"/>
    <s v="(a)_x0009__x0009_A comprehensive framework for the contractor’s process for delivering quality services and outlining “how” the contractor will achieve results to meet the program and mission requirements set forth in Section C."/>
    <x v="39"/>
    <s v="(a) The Government will evaluate the extent to which the Quality Control Plan provides evidence of a framework for the Offeror’s process for delivering quality services"/>
    <m/>
    <m/>
    <m/>
  </r>
  <r>
    <s v="3.3"/>
    <x v="182"/>
    <m/>
    <s v="Complete"/>
    <s v="Ready"/>
    <m/>
    <m/>
    <m/>
    <m/>
    <m/>
    <x v="38"/>
    <s v="(b)_x0009_A distribution plan which outlines the ability for delivery of supplies, support services (maintenance), equipment and training to remote locations and the ability to work with militaries OCONUS."/>
    <x v="40"/>
    <s v="(b)_x0009_The Government will evaluate the extent to which the distribution plan demonstrates the ability for delivery of supplies, support services (maintenance), equipment and training to remote locations and the ability to work with militaries OCONUS."/>
    <m/>
    <m/>
    <m/>
  </r>
  <r>
    <s v="3.3.1"/>
    <x v="183"/>
    <m/>
    <s v="Complete"/>
    <s v="Ready"/>
    <m/>
    <m/>
    <m/>
    <m/>
    <m/>
    <x v="2"/>
    <m/>
    <x v="0"/>
    <m/>
    <m/>
    <m/>
    <m/>
  </r>
  <r>
    <s v="3.3.1.1"/>
    <x v="184"/>
    <m/>
    <s v="Complete"/>
    <s v="Ready"/>
    <m/>
    <m/>
    <m/>
    <m/>
    <m/>
    <x v="2"/>
    <m/>
    <x v="0"/>
    <m/>
    <m/>
    <m/>
    <m/>
  </r>
  <r>
    <s v="3.3.1.2"/>
    <x v="185"/>
    <m/>
    <s v="Complete"/>
    <s v="Ready"/>
    <m/>
    <m/>
    <m/>
    <m/>
    <m/>
    <x v="2"/>
    <m/>
    <x v="0"/>
    <m/>
    <m/>
    <m/>
    <m/>
  </r>
  <r>
    <s v="3.3.1.3"/>
    <x v="186"/>
    <m/>
    <s v="Complete"/>
    <s v="Ready"/>
    <m/>
    <m/>
    <m/>
    <m/>
    <m/>
    <x v="2"/>
    <m/>
    <x v="0"/>
    <m/>
    <m/>
    <m/>
    <m/>
  </r>
  <r>
    <s v="3.3.2"/>
    <x v="187"/>
    <m/>
    <s v="Complete"/>
    <s v="Ready"/>
    <m/>
    <m/>
    <m/>
    <m/>
    <m/>
    <x v="2"/>
    <m/>
    <x v="0"/>
    <m/>
    <m/>
    <m/>
    <m/>
  </r>
  <r>
    <s v="3.4"/>
    <x v="188"/>
    <m/>
    <s v="Complete"/>
    <s v="Ready"/>
    <m/>
    <m/>
    <m/>
    <m/>
    <m/>
    <x v="39"/>
    <s v="(c)_x0009_How the Offeror will provide sufficient oversight to effectively manage and integrate team partners and the flow-down process of its quality control plan to ensure consistency and continuity among the team."/>
    <x v="41"/>
    <s v="(c)_x0009_The Government will evaluate the Offeror’s ability to provide sufficient oversight to effectively manage and integrate team partners, and the flow-down process of its Quality Control plan to ensure consistency and continuity among the team."/>
    <m/>
    <m/>
    <m/>
  </r>
  <r>
    <s v="3.4.1"/>
    <x v="189"/>
    <m/>
    <s v="Complete"/>
    <s v="Ready"/>
    <m/>
    <m/>
    <m/>
    <m/>
    <m/>
    <x v="2"/>
    <m/>
    <x v="0"/>
    <m/>
    <m/>
    <m/>
    <m/>
  </r>
  <r>
    <s v="3.4.2"/>
    <x v="190"/>
    <m/>
    <s v="Complete"/>
    <s v="Ready"/>
    <m/>
    <m/>
    <m/>
    <m/>
    <m/>
    <x v="2"/>
    <m/>
    <x v="0"/>
    <m/>
    <m/>
    <m/>
    <m/>
  </r>
  <r>
    <s v="3.5"/>
    <x v="191"/>
    <m/>
    <s v="Complete"/>
    <s v="Ready"/>
    <m/>
    <m/>
    <m/>
    <m/>
    <m/>
    <x v="40"/>
    <s v="The Offeror must adequately address its process for effectively identifying and resolving problems arising between team partners."/>
    <x v="42"/>
    <s v="(d)_x0009_The Offeror will be evaluated on the extent to which the technical approach addresses notification of issues affecting contract performance, contract impact, proposed mitigation, and provide for contractor self-oversight."/>
    <m/>
    <m/>
    <m/>
  </r>
  <r>
    <s v="3.6"/>
    <x v="192"/>
    <m/>
    <s v="Complete"/>
    <s v="Ready"/>
    <m/>
    <m/>
    <m/>
    <m/>
    <m/>
    <x v="2"/>
    <m/>
    <x v="0"/>
    <m/>
    <m/>
    <m/>
    <m/>
  </r>
  <r>
    <s v="4.0"/>
    <x v="193"/>
    <s v="Joanna is checking all of this section"/>
    <s v="Complete"/>
    <s v="Ready"/>
    <m/>
    <m/>
    <m/>
    <m/>
    <m/>
    <x v="41"/>
    <s v="Sub-Factor 4: Total Compensation Plan (IDIQ Level) The Offeror shall describe how the proposed total compensation plan:"/>
    <x v="43"/>
    <s v="The Government will evaluate the Offeror’s Total Compensation Plan to determine whether it_x000a_constitutes:"/>
    <m/>
    <m/>
    <m/>
  </r>
  <r>
    <s v="4.1"/>
    <x v="194"/>
    <m/>
    <s v="Complete"/>
    <s v="Ready"/>
    <m/>
    <m/>
    <m/>
    <m/>
    <m/>
    <x v="42"/>
    <s v="Represents a sound management approach and good understanding of contract requirements;"/>
    <x v="44"/>
    <s v="a) a sound management approach and good understanding of the contract requirements;"/>
    <m/>
    <m/>
    <m/>
  </r>
  <r>
    <s v="4.2"/>
    <x v="195"/>
    <m/>
    <s v="Complete"/>
    <s v="Ready"/>
    <m/>
    <m/>
    <m/>
    <m/>
    <m/>
    <x v="43"/>
    <s v="Contributes to the ability to provide uninterrupted high-quality work;"/>
    <x v="45"/>
    <s v="b) the Offeror’s ability to provide uninterrupted high-quality work;"/>
    <m/>
    <m/>
    <m/>
  </r>
  <r>
    <s v="4.3"/>
    <x v="196"/>
    <m/>
    <s v="Complete"/>
    <s v="Ready"/>
    <m/>
    <m/>
    <m/>
    <m/>
    <m/>
    <x v="44"/>
    <s v="_x0009_Impacts on recruitment and retention of staff;"/>
    <x v="46"/>
    <s v="c) a positive impact of the proposed professional compensation on recruiting and retention;"/>
    <m/>
    <m/>
    <m/>
  </r>
  <r>
    <s v="4.4"/>
    <x v="197"/>
    <m/>
    <s v="Complete"/>
    <s v="Ready"/>
    <m/>
    <m/>
    <m/>
    <m/>
    <m/>
    <x v="45"/>
    <s v="d)_x0009_Demonstrates a realistic compensation scheme for the contract work; and"/>
    <x v="47"/>
    <s v="d) that the proposed professional compensation is realistic for the work to be performed under the contract; and"/>
    <m/>
    <m/>
    <m/>
  </r>
  <r>
    <s v="4.5"/>
    <x v="198"/>
    <m/>
    <s v="Complete"/>
    <s v="Ready"/>
    <m/>
    <m/>
    <m/>
    <m/>
    <m/>
    <x v="46"/>
    <s v="e)_x0009_Shows consistency between proposed professional compensation and a total plan for compensation."/>
    <x v="48"/>
    <s v="e) consistency between the proposed professional compensation and a total plan for compensation."/>
    <m/>
    <m/>
    <m/>
  </r>
  <r>
    <s v="4.6.`"/>
    <x v="199"/>
    <m/>
    <s v="Complete"/>
    <s v="Ready"/>
    <m/>
    <m/>
    <m/>
    <m/>
    <m/>
    <x v="47"/>
    <s v="P2 Offerors shall submit a total compensation plan setting forth proposed salaries and fringe benefits for professional employees working on the contract (see FAR 22.1103 and FAR 52.222- 46)."/>
    <x v="0"/>
    <m/>
    <m/>
    <m/>
    <m/>
  </r>
  <r>
    <s v="4.7"/>
    <x v="200"/>
    <m/>
    <s v="Complete"/>
    <s v="Ready"/>
    <m/>
    <m/>
    <m/>
    <m/>
    <m/>
    <x v="48"/>
    <s v="P3 The Offeror shall demonstrate its approach to providing acceptable compensation for personnel. The Offeror shall also include an explanation of how the compensation plan was derived. The Offeror shall provide a description of its proposed promotion potential opportunities and any awards or incentive plans designed to promote high quality performance for this contract."/>
    <x v="0"/>
    <m/>
    <m/>
    <m/>
    <m/>
  </r>
  <r>
    <s v="4.7.1"/>
    <x v="201"/>
    <m/>
    <s v="Complete"/>
    <s v="Ready"/>
    <m/>
    <m/>
    <m/>
    <m/>
    <m/>
    <x v="49"/>
    <s v="P4 If a professional employee(s) proposed to work under the contract is a subcontractor employee(s), then the subcontractor offeror(s) shall submit to the prime offeror for inclusion in the prime offeror’s proposal, or the subcontractor offeror(s) shall submit directly to the Government (and noting the prime offeror’s name), a total compensation plan, setting forth the_x000a_ _x000a_salary and fringe benefits proposed for the subcontractor employee(s). This information shall be sent electronically to wardbw@state.gov by the time and date designated in Block 9 of the SF- 33._x000a_"/>
    <x v="0"/>
    <m/>
    <m/>
    <m/>
    <m/>
  </r>
  <r>
    <s v="4.7.2"/>
    <x v="202"/>
    <m/>
    <s v="Complete"/>
    <s v="Ready"/>
    <m/>
    <m/>
    <m/>
    <m/>
    <m/>
    <x v="2"/>
    <m/>
    <x v="0"/>
    <m/>
    <m/>
    <m/>
    <m/>
  </r>
  <r>
    <s v="4.4.8"/>
    <x v="203"/>
    <m/>
    <s v="Complete"/>
    <s v="Ready"/>
    <m/>
    <m/>
    <m/>
    <m/>
    <m/>
    <x v="2"/>
    <m/>
    <x v="0"/>
    <m/>
    <m/>
    <m/>
    <m/>
  </r>
  <r>
    <s v="5.0"/>
    <x v="204"/>
    <m/>
    <s v="Complete"/>
    <s v="Ready"/>
    <m/>
    <m/>
    <m/>
    <m/>
    <m/>
    <x v="50"/>
    <s v="Sub-Factor 5: Small Business Subcontracting Plan (Large Business Offerors Only)_x000a__x000a_Pursuant to FAR 19.708(b)(1)(ii) (Contract Clauses) and DOSAR 652.219-70(a) (Department of State Subcontracting Goals), the Offeror shall submit a Small Business Subcontracting Plan. The Small Business Subcontracting Plan shall include all items identified in FAR 19.704(a)(1) through_x000a_(15) (Subcontracting Plan Requirements), and FAR 52.219-9(d)(1) through (15) (Small Business Subcontracting Plan). Offerors shall submit a fully completed Department of State Small Business Subcontracting Plan. The Offeror shall provide an approach for Small Business Subcontracting on GLOBALCAP requirements._x000a__x000a_In addition to the paragraph above, the approach shall provide the following essential components:_x000a__x000a_1)_x0009_Provide a Small Business Subcontracting Plan that adequately responds to each of the requirement elements of FAR clause 52.219-9(d)._x000a__x000a_2)_x0009_Offerors are required to identify and propose the required Department of State goals. Successful Offerors’ Small Business Subcontracting Plans will be incorporated in each applicable Contractor’s GLOBALCAP ID/IQ contract._x000a__x000a_3)_x0009_The Offeror shall show plans or efforts made to meet or exceed the Department of State’s subcontracting goals set forth in DOSAR 652.219-70(b) (Department of State Subcontracting Goals) shown above in the RFP._x000a__x000a_Note: The Small Business Subcontracting Plan is exempt from the page limits set forth above in L.22."/>
    <x v="49"/>
    <s v="The Government will evaluate the Offeror’s Total Compensation Plan to determine whether it constitutes:"/>
    <m/>
    <m/>
    <m/>
  </r>
  <r>
    <s v="Vol.3"/>
    <x v="205"/>
    <m/>
    <m/>
    <s v="Ready"/>
    <s v="Yes"/>
    <m/>
    <m/>
    <m/>
    <s v="196-224"/>
    <x v="51"/>
    <s v="Past Performance Format Volume III _x000a_General Instructions_x000a_The Past Performance Volume shall be organized per L.23 above._x000a__x000a_To be considered recent, performance shall be within the past four (4) years from the date of issuance of this solicitation. If any part of the performance falls within the above time, the effort in its entirety may be evaluated for past performance._x000a__x000a_To be considered relevant, performance shall be similar in scope, magnitude, and complexity of the efforts outlined in this solicitation, as it relates to the sub-factors listed in the Technical Approach (Factor 1) and Management Approach (Factor 2), as well as Section C. Additionally, scope, magnitude, and complexity are defined in more detail in Section M (Para M.12)._x000a__x000a_Each Offeror shall submit a Past Performance Volume with its proposal that includes all the information required by this provision in sufficient detail for effective evaluation and it shall be_x000a_ _x000a_done in an organized and simple to understand format. Offerors are cautioned that the Government will use data provided by each Offeror in this volume, in addition to data obtained from other sources, in the evaluation of past performance._x000a__x000a_The Government is requesting that each Prime Offeror submit three (3) recent and relevant contract examples of previous experience while serving as a prime contractor or as a subcontractor. This means the prime offeror can utilize their previous experience as either a prime and/or subcontractor, but it must be their company experience. _x000a__x000a_Additionally, the Government is requesting two (2) recent and relevant previous contract examples for each significant/critical subcontractor (as applicable) proposed to perform the efforts outlined in this solicitation. Contract examples should only be submitted for subcontractors performing critical portions of the efforts outlined in this solicitation for the evaluation of past performance. There is no limit on the number of significant/critical subcontractors._x000a__x000a_Note: “Significant/Critical” are characterized as being deemed vital to the overall success of the requirement, as it relates to the Technical Approach (Factor 1) and Management Approach (Factor 2) and subfactors. While past performance experience is only requested for significant/critical subcontractors proposed to perform critical portions of the efforts outlined in this solicitation, for the purposes of evaluating past performance; the Government reserves the right to review all subcontractors past performance proposed by each Offeror in response to this RFP."/>
    <x v="50"/>
    <s v="volue III Past Performance (Factor 3)"/>
    <m/>
    <m/>
    <m/>
  </r>
  <r>
    <s v="Title"/>
    <x v="1"/>
    <m/>
    <s v="Complete"/>
    <s v="Ready"/>
    <m/>
    <m/>
    <m/>
    <m/>
    <m/>
    <x v="17"/>
    <s v="The title page shall include the following: The RFP number; date the RFP was issued; the Department of State issuing office, location, and contact person; the closing date and time of the RFP (for submission of proposals); Unique Entity ID (UEI); name, address (street, city, state, zip) of the Offeror submitting the proposal. However, the title page shall contain no pricing or technical information. Any such information provided in the title page will not be evaluated. The title page shall also acknowledge amendments, as applicable, to the RFP. Please note: the DoS_x000a_ Seal shall not be used on any proposal documents or Offeror-generated documents. The Team List is a list of teaming partners (which includes significant/critical subcontractors).Title Page: The title page shall indicate the following:_x000a_•_x0009_Title of the Acquisition_x000a_•_x0009_Proposal Category (i.e., SDVOSB / WOSB, or Full and Open)_x000a_•_x0009_Volume Number_x000a_•_x0009_RFP Number_x000a_•_x0009_Name and Address of the Offeror"/>
    <x v="0"/>
    <m/>
    <m/>
    <m/>
    <m/>
  </r>
  <r>
    <s v="TL"/>
    <x v="2"/>
    <m/>
    <s v="Complete"/>
    <s v="Ready"/>
    <m/>
    <m/>
    <m/>
    <m/>
    <m/>
    <x v="1"/>
    <s v="Team ist"/>
    <x v="0"/>
    <m/>
    <m/>
    <m/>
    <m/>
  </r>
  <r>
    <s v="ToC"/>
    <x v="3"/>
    <m/>
    <s v="Complete"/>
    <s v="Ready"/>
    <m/>
    <m/>
    <m/>
    <m/>
    <m/>
    <x v="1"/>
    <s v="Table of Contents: Each volume, except Volume IV, shall contain a detailed table of contents to delineate the subparagraphs within that volume. Tab indexing shall be used to identify sections."/>
    <x v="0"/>
    <m/>
    <m/>
    <m/>
    <m/>
  </r>
  <r>
    <s v="LoTF"/>
    <x v="4"/>
    <m/>
    <s v="Complete"/>
    <s v="Ready"/>
    <m/>
    <m/>
    <m/>
    <m/>
    <m/>
    <x v="1"/>
    <s v="Tables and Figures: The Offeror’s proposal, except price proposal, shall include an indexed list of tables and figures (if applicable)."/>
    <x v="0"/>
    <m/>
    <m/>
    <m/>
    <m/>
  </r>
  <r>
    <s v="GoA &amp;A "/>
    <x v="5"/>
    <m/>
    <s v="Complete"/>
    <s v="Ready"/>
    <m/>
    <m/>
    <n v="0"/>
    <m/>
    <m/>
    <x v="2"/>
    <m/>
    <x v="0"/>
    <m/>
    <m/>
    <m/>
    <m/>
  </r>
  <r>
    <s v=""/>
    <x v="206"/>
    <m/>
    <m/>
    <s v="Ready"/>
    <m/>
    <m/>
    <m/>
    <m/>
    <m/>
    <x v="52"/>
    <s v="Past Performance "/>
    <x v="51"/>
    <s v="The Past Performance Evaluation assesses the degree of confidence the Government has in an Offeror’s ability to provide services and/or products based on a demonstrated record of performance._x000a_"/>
    <m/>
    <m/>
    <m/>
  </r>
  <r>
    <s v="1.0"/>
    <x v="7"/>
    <m/>
    <s v="Complete"/>
    <s v="Ready"/>
    <m/>
    <m/>
    <m/>
    <m/>
    <m/>
    <x v="2"/>
    <m/>
    <x v="0"/>
    <m/>
    <m/>
    <m/>
    <m/>
  </r>
  <r>
    <s v="2.0"/>
    <x v="207"/>
    <m/>
    <s v="Complete"/>
    <s v="Ready"/>
    <m/>
    <m/>
    <m/>
    <m/>
    <m/>
    <x v="53"/>
    <s v="Organizational Change History/Roadmap (if applicable)_x000a_Many companies have acquired, been acquired by, or otherwise merged with other companies and/or reorganized divisions, business groups, subsidiary companies, etc. In many cases, these changes have taken place during recent performance on relevant, past efforts, or between the conclusion of recent, relevant past efforts and this solicitation/source selection. As a result, it is sometimes difficult to determine what recent past performance is relevant to this_x000a_acquisition/source selection. To facilitate this determination, Offeror’s shall include a_x000a_“Roadmap,” describing and outlining all such changes in the organization of the Offeror’s_x000a_company, if applicable."/>
    <x v="0"/>
    <m/>
    <m/>
    <m/>
    <m/>
  </r>
  <r>
    <s v="2.1"/>
    <x v="208"/>
    <m/>
    <s v="Complete"/>
    <s v="Ready"/>
    <m/>
    <m/>
    <m/>
    <m/>
    <m/>
    <x v="2"/>
    <m/>
    <x v="0"/>
    <m/>
    <m/>
    <m/>
    <m/>
  </r>
  <r>
    <s v="2.2"/>
    <x v="209"/>
    <m/>
    <s v="Complete"/>
    <s v="Ready"/>
    <m/>
    <m/>
    <m/>
    <m/>
    <m/>
    <x v="2"/>
    <m/>
    <x v="0"/>
    <m/>
    <m/>
    <m/>
    <m/>
  </r>
  <r>
    <s v="2.3"/>
    <x v="210"/>
    <m/>
    <s v="Complete"/>
    <s v="Ready"/>
    <m/>
    <m/>
    <m/>
    <m/>
    <m/>
    <x v="2"/>
    <m/>
    <x v="0"/>
    <m/>
    <m/>
    <m/>
    <m/>
  </r>
  <r>
    <s v="3"/>
    <x v="211"/>
    <m/>
    <m/>
    <s v="Ready"/>
    <m/>
    <m/>
    <m/>
    <m/>
    <m/>
    <x v="54"/>
    <s v="Each Offeror shall provide a narrative for each past performance contract example to explain what aspects are deemed relevant to the proposed effort outlined in this solicitation and to what aspects of the proposed effort they relate to the Technical Approach (Factor 1) and Management Approach (Factor 2) subfactors. Each past performance narrative shall be comprised of two (2) pages per contract example. Offerors shall succinctly summarize their  narrative information in an organized and simple to understand format._x000a__x000a_For each narrative, the Offerors shall provide the following information:_x000a__x000a_•_x0009_The Customer’s Company/Agency Name, Point of Contact and Title/relation to the_x000a_effort, contact information, and description of the work performed and/or supplies_x000a_ _x000a_provided;_x000a_•_x0009_Contract-Type;_x000a_•_x0009_Term of Performance;_x000a_•_x0009_Contract Values;_x000a_•_x0009_Skills/Expertise required;_x000a_•_x0009_Connection to Scope, Magnitude, and Complexity as defined in Section M (Para M.12);_x000a_•_x0009_Connection to the Technical Approach (Factor 1) and Management Approach (Factor 2) subfactors outlined in this solicitation;_x000a_•_x0009_Summary of major achievements, successes, innovations, and awards that were accomplished during contract performance; and/or_x000a_•_x0009_Summary of any major problems, challenges encountered, and the corrective actions taken to resolve them._x000a_"/>
    <x v="0"/>
    <m/>
    <m/>
    <m/>
    <m/>
  </r>
  <r>
    <s v="3.1"/>
    <x v="212"/>
    <m/>
    <s v="Complete"/>
    <s v="Ready"/>
    <m/>
    <m/>
    <m/>
    <m/>
    <m/>
    <x v="2"/>
    <m/>
    <x v="51"/>
    <s v="Confidence is assessed at the overall total Past Performance Factor level, after evaluating aspects of the Offeror’s recent contract examples, focusing on relevancy to the Technical Solution (Factor 1) and Management (Factor 2), as it relates to the efforts outlined in this solicitation. More relevant contract examples may have a greater impact on the confidence assessment than less relevant contract examples, while more recent contract examples may have a greater impact on the confidence assessment than less recent contract examples. The Government may consider past performance contract examples in the aggregate, as well as on an individual basis._x000a_Recency Assessment_x000a_An assessment of the past performance information will be made to determine if it is recent. To be recent, the effort must have been performed during the past three (3) years from the date of issuance of this solicitation. If any part of the performance falls within the above timeframe, the contract in its entirety may be evaluated for past performance. Past performance information that fails this condition will not be evaluated further._x000a_Relevancy Assessment_x000a_(An assessment of recent past performance information will be made to determine if it is relevant. To be relevant, the Government will conduct an in-depth evaluation of all recent Past Performance Contract Examples and Narrative Information obtained, through the directions provided in Section L, to determine how closely the services and/or products align with the GLOBALCAP effort._x000a_The Government will evaluate the extent to which the Offeror’s cited Past Performance Contract Examples and Narrative Information is similar in Scope, Magnitude, and Complexity to the GLOBALCAP requirement. Scope, Magnitude, and Complexity will be assessed based on the prime and subcontractors proposed role or efforts, as it relates to the Past Performance Contract Examples and Narrative Information as described in Section L._x000a_In determining relevancy for individual contracts examples, consideration will be given to the effort or portion of the effort being proposed by the Offeror or subcontractor, whose contract example is being reviewed and evaluated. Furthermore, the Government will consider the portion of the effort accomplished on contract examples, compared to the portion to be performed on the proposed efforts outlined in this solicitation. For example: past performance for a subcontractor for Program Management will only be considered if that same subcontractor is to perform Program Management on the proposed effort._x000a_The past performance information provided, as described in Section L, as well as any other information obtained from other sources, to include PPQ, will be used to establish the degree of relevancy of past performance. "/>
    <m/>
    <m/>
    <m/>
  </r>
  <r>
    <s v="3.1.1"/>
    <x v="213"/>
    <m/>
    <s v="Complete"/>
    <s v="Ready"/>
    <m/>
    <m/>
    <n v="3"/>
    <m/>
    <m/>
    <x v="2"/>
    <s v="For each narrative, the Offerors shall provide the following information:_x000a__x000a_•_x0009_The Customer’s Company/Agency Name, Point of Contact and Title/relation to the_x000a_effort, contact information, and description of the work performed and/or supplies_x000a_ _x000a_provided;_x000a_•_x0009_Contract-Type;_x000a_•_x0009_Term of Performance;_x000a_•_x0009_Contract Values;_x000a_•_x0009_Skills/Expertise required;_x000a_•_x0009_Connection to Scope, Magnitude, and Complexity as defined in Section M (Para M.12);_x000a_•_x0009_Connection to the Technical Approach (Factor 1) and Management Approach (Factor 2) subfactors outlined in this solicitation;_x000a_•_x0009_Summary of major achievements, successes, innovations, and awards that were accomplished during contract performance; and/or_x000a_•_x0009_Summary of any major problems, challenges encountered, and the corrective actions taken to resolve them._x000a_"/>
    <x v="0"/>
    <m/>
    <m/>
    <m/>
    <m/>
  </r>
  <r>
    <s v="3.1.2"/>
    <x v="214"/>
    <m/>
    <s v="Complete"/>
    <s v="Ready"/>
    <m/>
    <m/>
    <n v="3"/>
    <m/>
    <m/>
    <x v="2"/>
    <s v="For each narrative, the Offerors shall provide the following information:_x000a__x000a_•_x0009_The Customer’s Company/Agency Name, Point of Contact and Title/relation to the_x000a_effort, contact information, and description of the work performed and/or supplies_x000a_ _x000a_provided;_x000a_•_x0009_Contract-Type;_x000a_•_x0009_Term of Performance;_x000a_•_x0009_Contract Values;_x000a_•_x0009_Skills/Expertise required;_x000a_•_x0009_Connection to Scope, Magnitude, and Complexity as defined in Section M (Para M.12);_x000a_•_x0009_Connection to the Technical Approach (Factor 1) and Management Approach (Factor 2) subfactors outlined in this solicitation;_x000a_•_x0009_Summary of major achievements, successes, innovations, and awards that were accomplished during contract performance; and/or_x000a_•_x0009_Summary of any major problems, challenges encountered, and the corrective actions taken to resolve them._x000a_"/>
    <x v="0"/>
    <m/>
    <m/>
    <m/>
    <m/>
  </r>
  <r>
    <s v="3.1.3"/>
    <x v="215"/>
    <m/>
    <s v="Complete"/>
    <s v="Ready"/>
    <m/>
    <m/>
    <n v="3"/>
    <m/>
    <m/>
    <x v="2"/>
    <s v="For each narrative, the Offerors shall provide the following information:_x000a__x000a_•_x0009_The Customer’s Company/Agency Name, Point of Contact and Title/relation to the_x000a_effort, contact information, and description of the work performed and/or supplies_x000a_ _x000a_provided;_x000a_•_x0009_Contract-Type;_x000a_•_x0009_Term of Performance;_x000a_•_x0009_Contract Values;_x000a_•_x0009_Skills/Expertise required;_x000a_•_x0009_Connection to Scope, Magnitude, and Complexity as defined in Section M (Para M.12);_x000a_•_x0009_Connection to the Technical Approach (Factor 1) and Management Approach (Factor 2) subfactors outlined in this solicitation;_x000a_•_x0009_Summary of major achievements, successes, innovations, and awards that were accomplished during contract performance; and/or_x000a_•_x0009_Summary of any major problems, challenges encountered, and the corrective actions taken to resolve them._x000a_"/>
    <x v="0"/>
    <m/>
    <m/>
    <m/>
    <m/>
  </r>
  <r>
    <s v="3.2"/>
    <x v="216"/>
    <m/>
    <m/>
    <s v="Ready"/>
    <m/>
    <m/>
    <m/>
    <m/>
    <m/>
    <x v="2"/>
    <m/>
    <x v="0"/>
    <m/>
    <m/>
    <m/>
    <m/>
  </r>
  <r>
    <s v="3.2.1"/>
    <x v="217"/>
    <m/>
    <s v="Complete"/>
    <s v="Ready"/>
    <m/>
    <m/>
    <n v="3"/>
    <m/>
    <m/>
    <x v="2"/>
    <s v="For each narrative, the Offerors shall provide the following information:_x000a__x000a_•_x0009_The Customer’s Company/Agency Name, Point of Contact and Title/relation to the_x000a_effort, contact information, and description of the work performed and/or supplies_x000a_ _x000a_provided;_x000a_•_x0009_Contract-Type;_x000a_•_x0009_Term of Performance;_x000a_•_x0009_Contract Values;_x000a_•_x0009_Skills/Expertise required;_x000a_•_x0009_Connection to Scope, Magnitude, and Complexity as defined in Section M (Para M.12);_x000a_•_x0009_Connection to the Technical Approach (Factor 1) and Management Approach (Factor 2) subfactors outlined in this solicitation;_x000a_•_x0009_Summary of major achievements, successes, innovations, and awards that were accomplished during contract performance; and/or_x000a_•_x0009_Summary of any major problems, challenges encountered, and the corrective actions taken to resolve them._x000a_"/>
    <x v="0"/>
    <m/>
    <m/>
    <m/>
    <m/>
  </r>
  <r>
    <s v="3.2.2"/>
    <x v="218"/>
    <m/>
    <s v="Complete"/>
    <s v="Ready"/>
    <m/>
    <m/>
    <n v="3"/>
    <m/>
    <m/>
    <x v="2"/>
    <s v="For each narrative, the Offerors shall provide the following information:_x000a__x000a_•_x0009_The Customer’s Company/Agency Name, Point of Contact and Title/relation to the_x000a_effort, contact information, and description of the work performed and/or supplies_x000a_ _x000a_provided;_x000a_•_x0009_Contract-Type;_x000a_•_x0009_Term of Performance;_x000a_•_x0009_Contract Values;_x000a_•_x0009_Skills/Expertise required;_x000a_•_x0009_Connection to Scope, Magnitude, and Complexity as defined in Section M (Para M.12);_x000a_•_x0009_Connection to the Technical Approach (Factor 1) and Management Approach (Factor 2) subfactors outlined in this solicitation;_x000a_•_x0009_Summary of major achievements, successes, innovations, and awards that were accomplished during contract performance; and/or_x000a_•_x0009_Summary of any major problems, challenges encountered, and the corrective actions taken to resolve them._x000a_"/>
    <x v="0"/>
    <m/>
    <m/>
    <m/>
    <m/>
  </r>
  <r>
    <s v="3.3"/>
    <x v="219"/>
    <m/>
    <m/>
    <s v="Ready"/>
    <m/>
    <m/>
    <m/>
    <m/>
    <m/>
    <x v="2"/>
    <m/>
    <x v="0"/>
    <m/>
    <m/>
    <m/>
    <m/>
  </r>
  <r>
    <s v="3.3.1"/>
    <x v="220"/>
    <m/>
    <s v="Complete"/>
    <s v="Ready"/>
    <m/>
    <m/>
    <n v="3"/>
    <m/>
    <m/>
    <x v="2"/>
    <s v="For each narrative, the Offerors shall provide the following information:_x000a__x000a_•_x0009_The Customer’s Company/Agency Name, Point of Contact and Title/relation to the_x000a_effort, contact information, and description of the work performed and/or supplies_x000a_ _x000a_provided;_x000a_•_x0009_Contract-Type;_x000a_•_x0009_Term of Performance;_x000a_•_x0009_Contract Values;_x000a_•_x0009_Skills/Expertise required;_x000a_•_x0009_Connection to Scope, Magnitude, and Complexity as defined in Section M (Para M.12);_x000a_•_x0009_Connection to the Technical Approach (Factor 1) and Management Approach (Factor 2) subfactors outlined in this solicitation;_x000a_•_x0009_Summary of major achievements, successes, innovations, and awards that were accomplished during contract performance; and/or_x000a_•_x0009_Summary of any major problems, challenges encountered, and the corrective actions taken to resolve them._x000a_"/>
    <x v="0"/>
    <m/>
    <m/>
    <m/>
    <m/>
  </r>
  <r>
    <s v="3.3.2"/>
    <x v="221"/>
    <m/>
    <s v="Complete"/>
    <s v="Ready"/>
    <m/>
    <m/>
    <n v="3"/>
    <m/>
    <m/>
    <x v="2"/>
    <s v="For each narrative, the Offerors shall provide the following information:_x000a__x000a_•_x0009_The Customer’s Company/Agency Name, Point of Contact and Title/relation to the_x000a_effort, contact information, and description of the work performed and/or supplies_x000a_ _x000a_provided;_x000a_•_x0009_Contract-Type;_x000a_•_x0009_Term of Performance;_x000a_•_x0009_Contract Values;_x000a_•_x0009_Skills/Expertise required;_x000a_•_x0009_Connection to Scope, Magnitude, and Complexity as defined in Section M (Para M.12);_x000a_•_x0009_Connection to the Technical Approach (Factor 1) and Management Approach (Factor 2) subfactors outlined in this solicitation;_x000a_•_x0009_Summary of major achievements, successes, innovations, and awards that were accomplished during contract performance; and/or_x000a_•_x0009_Summary of any major problems, challenges encountered, and the corrective actions taken to resolve them._x000a_"/>
    <x v="0"/>
    <m/>
    <m/>
    <m/>
    <m/>
  </r>
  <r>
    <s v="4"/>
    <x v="222"/>
    <m/>
    <m/>
    <s v="Ready"/>
    <m/>
    <m/>
    <m/>
    <m/>
    <m/>
    <x v="55"/>
    <s v="Self-Identification of No Past Performance Experience_x000a_Each Offeror shall self-identify if they do not have experience in a particular area, and they shall clearly identify the area in which they do not have experience. This means the Offeror shall be fully transparent and shall self-identify their past performance experience, specifically as it relates to the items listed in Section M under Scope, Magnitude, and Complexity (Para M.12)._x000a__x000a_Relating to the “quality” of past performance experience, such as CPARS reports – Offerors shall self- identify any previous scores below Satisfactory. A CPARS score below Satisfactory does not automatically eliminate an offer on its own — the Government will be reviewing the totality of the proposal when making a best value decision. At a minimum, self-identifying for referenced citations and relevant contracts is required for CPARS below Satisfactory. Additionally, it is up to the Offerors discretion to self-identify other CPARS below Satisfactory._x000a__x000a_Note: Merely having problems does not automatically equate to a “Limited” or “No” confidence rating, since problems encountered may have been on more complex efforts and/or an Offeror may have subsequently demonstrated the ability to overcome problems encountered. The Offeror shall clearly demonstrate the actions employed in overcoming problems and the effects of those actions, in terms of improvements achieved or problems rectified. This may allow the Offeror to be considered a higher confidence candidate. Submittal of quality performance indicators or other indicators that clearly support an Offeror has overcome past problems is required. Furthermore, lack of experience in a particular area does not automatically eliminate an Offeror on its own — the Government will be reviewing the totality of Factor 3, as well as the entire proposal, when making a best value decision._x000a_"/>
    <x v="51"/>
    <s v="In conducting the Past Performance Evaluation, the Government reserves the right to use the information provided in the Offeror’s Past Performance Volume, to include Past Performance Questionnaire (PPQ) responses, in addition to information obtained from other sources, such as the Past Performance Information Retrieval System (PPIRS), Federal Awardee Performance and Integrity Information System (FAPIIS), Contract Performance Assessment Reporting System (CPARS), and/or similar systems; the Defense Contract Management Administration (DCMA) and/or commercial sources, etc. Offerors shall assume the Department has no past performance records at hand and that no member of the evaluation team has personal knowledge of the Offeror’s past performance. The Government reserves the right to use any and all information available to fully assess and evaluate the Offeror’s past performance."/>
    <m/>
    <m/>
    <m/>
  </r>
  <r>
    <s v="4.1"/>
    <x v="223"/>
    <m/>
    <s v="Complete"/>
    <s v="Ready"/>
    <m/>
    <m/>
    <m/>
    <m/>
    <m/>
    <x v="2"/>
    <m/>
    <x v="0"/>
    <m/>
    <m/>
    <m/>
    <m/>
  </r>
  <r>
    <s v="4.2"/>
    <x v="224"/>
    <s v="Still waiting on Chad GPOI "/>
    <s v="Complete"/>
    <s v="Ready"/>
    <m/>
    <m/>
    <m/>
    <m/>
    <m/>
    <x v="2"/>
    <m/>
    <x v="0"/>
    <m/>
    <m/>
    <m/>
    <m/>
  </r>
  <r>
    <s v="4.2.1"/>
    <x v="225"/>
    <m/>
    <s v="Complete"/>
    <s v="Ready"/>
    <m/>
    <m/>
    <m/>
    <m/>
    <m/>
    <x v="2"/>
    <m/>
    <x v="0"/>
    <m/>
    <m/>
    <m/>
    <m/>
  </r>
  <r>
    <s v="4.2.2"/>
    <x v="226"/>
    <m/>
    <s v="Complete"/>
    <s v="Ready"/>
    <m/>
    <m/>
    <m/>
    <m/>
    <m/>
    <x v="2"/>
    <m/>
    <x v="0"/>
    <m/>
    <m/>
    <m/>
    <m/>
  </r>
  <r>
    <s v="5"/>
    <x v="227"/>
    <m/>
    <m/>
    <s v="Ready"/>
    <m/>
    <m/>
    <m/>
    <m/>
    <m/>
    <x v="56"/>
    <s v="Past Performance Questionnaire (PPQ)_x000a_Each Offeror shall also complete blocks 1 through 4 of the Section J’s Attachment J-10 (Past Performance Questionnaire (PPQ)). The PPQ shall then be emailed to all contract example Points of Contacts (i.e., Respondents/Customers) the Offeror has identified in its Past Performance Volume. These Points of Contacts shall complete the PPQ and forward them directly, via email, to the Contracting Officer._x000a__x000a_Respondents ideally should not send their completed PPQ back to the Offeror; however, if the_x000a_ _x000a_Points of Contact send the PPQ directly back to the Offeror, the Offeror can then forward the_x000a_PPQ’s to the Contracting Officer with the Points of Contacts included on the cc line._x000a__x000a_The Offerors may follow-up with Points of Contact/Respondents/Customers to ensure completion and/or submission of the PPQ to the Contracting Officer. The Contracting Officer will conduct any such follow-ups, if necessary._x000a__x000a_With regard to untimely submitted Past Performance Questionnaire may be accepted by the Government any time prior to award at the discretion of the Contracting Officer. However, only those questionnaires received prior to the proposal deadline are guaranteed to be evaluated._x000a_Surveys received after initial proposal evaluation but prior to award will not likely receive consideration, since that may require a reevaluation/ re-scoring of proposals. Therefore, the Department of State strongly recommends organizations who are submitting questionnaires on behalf of a potential Offeror submit requested information by the proposal due date, to ensure it is evaluated for consideration._x000a__x000a_Note: Based on Amendment 2 Updates_x000a_Amendment 2 updated the PPQ. Offerors shall utilize the new PPQ going forward. However, if Offerors have already sent out the previous version of the PPQ, the Government will accept both versions."/>
    <x v="51"/>
    <s v="The Government may contact references cited on the Past Performance Questionnaire as well as other relevant individuals. The Government may obtain additional information on relevant past performance from other sources such as Government past performance databases._x000a_In general, past performance will be evaluated on the extent of client satisfaction with the previous performance of the Offeror; the Offeror’s effectiveness in managing and directing resources; the Offeror’s demonstration of reasonable and cooperative behavior in dealing with clients; the Offeror’s quality of previously performed services the Offeror’s ability to control costs and manage contract activities; and the Offeror’s effectiveness in meeting schedules in providing services and products._x000a_The Government will consider the quality of recent, relevant past performance information. The quality assessment consists of an in-depth evaluation of the contract examples, PPQ responses, PPIRS/FAPIIS/CPARS data, interviews with Government and/or, if applicable, Commercial customers. If the Government receives, for a given Offeror, no Past Performance Questionnaires, or only irrelevant questionnaires, and can locate no other sources of relevant past performance information for the Offeror, the Offeror will receive a neutral (neither favorable nor unfavorable) Past Performance rating."/>
    <m/>
    <m/>
    <m/>
  </r>
  <r>
    <s v="NA"/>
    <x v="212"/>
    <m/>
    <m/>
    <s v="Ready"/>
    <m/>
    <m/>
    <m/>
    <m/>
    <m/>
    <x v="2"/>
    <m/>
    <x v="0"/>
    <m/>
    <m/>
    <m/>
    <m/>
  </r>
  <r>
    <s v="NA"/>
    <x v="228"/>
    <s v="Sent Nov 18 "/>
    <s v="Complete"/>
    <s v="Ready"/>
    <m/>
    <m/>
    <m/>
    <m/>
    <m/>
    <x v="2"/>
    <m/>
    <x v="0"/>
    <m/>
    <m/>
    <m/>
    <m/>
  </r>
  <r>
    <s v="NA"/>
    <x v="229"/>
    <s v="Sent 14 Nov"/>
    <s v="Complete"/>
    <s v="Ready"/>
    <m/>
    <m/>
    <m/>
    <m/>
    <m/>
    <x v="2"/>
    <m/>
    <x v="0"/>
    <m/>
    <m/>
    <m/>
    <m/>
  </r>
  <r>
    <s v="NA"/>
    <x v="230"/>
    <s v="Sent 14 Nov "/>
    <s v="Complete"/>
    <s v="Ready"/>
    <m/>
    <m/>
    <m/>
    <m/>
    <m/>
    <x v="2"/>
    <m/>
    <x v="0"/>
    <m/>
    <m/>
    <m/>
    <m/>
  </r>
  <r>
    <s v="NA"/>
    <x v="231"/>
    <m/>
    <m/>
    <s v="Ready"/>
    <m/>
    <m/>
    <m/>
    <m/>
    <m/>
    <x v="2"/>
    <m/>
    <x v="0"/>
    <m/>
    <m/>
    <m/>
    <m/>
  </r>
  <r>
    <s v="NA"/>
    <x v="232"/>
    <s v="Sent and Received "/>
    <s v="Complete"/>
    <s v="Ready"/>
    <m/>
    <m/>
    <m/>
    <m/>
    <m/>
    <x v="2"/>
    <m/>
    <x v="0"/>
    <m/>
    <m/>
    <m/>
    <m/>
  </r>
  <r>
    <s v="NA"/>
    <x v="233"/>
    <s v="Sent and Received "/>
    <s v="Complete"/>
    <s v="Ready"/>
    <m/>
    <m/>
    <m/>
    <m/>
    <m/>
    <x v="2"/>
    <m/>
    <x v="0"/>
    <m/>
    <m/>
    <m/>
    <m/>
  </r>
  <r>
    <s v="NA"/>
    <x v="234"/>
    <m/>
    <m/>
    <s v="Ready"/>
    <m/>
    <m/>
    <m/>
    <m/>
    <m/>
    <x v="2"/>
    <m/>
    <x v="0"/>
    <m/>
    <m/>
    <m/>
    <m/>
  </r>
  <r>
    <s v="NA"/>
    <x v="235"/>
    <s v="Sent and Received "/>
    <s v="Complete"/>
    <s v="Ready"/>
    <m/>
    <m/>
    <m/>
    <m/>
    <m/>
    <x v="2"/>
    <m/>
    <x v="0"/>
    <m/>
    <m/>
    <m/>
    <m/>
  </r>
  <r>
    <s v="NA"/>
    <x v="236"/>
    <s v="Sent and Received "/>
    <s v="Complete"/>
    <s v="Ready"/>
    <m/>
    <m/>
    <m/>
    <m/>
    <m/>
    <x v="2"/>
    <m/>
    <x v="0"/>
    <m/>
    <m/>
    <m/>
    <m/>
  </r>
  <r>
    <s v="App.A"/>
    <x v="237"/>
    <m/>
    <m/>
    <s v="Ready"/>
    <s v="Yes"/>
    <m/>
    <s v="NA"/>
    <m/>
    <m/>
    <x v="2"/>
    <m/>
    <x v="0"/>
    <m/>
    <m/>
    <m/>
    <m/>
  </r>
  <r>
    <s v="A.1"/>
    <x v="238"/>
    <m/>
    <s v="Complete"/>
    <s v="Ready"/>
    <m/>
    <m/>
    <m/>
    <m/>
    <m/>
    <x v="2"/>
    <m/>
    <x v="0"/>
    <m/>
    <m/>
    <m/>
    <m/>
  </r>
  <r>
    <s v="A.1.1"/>
    <x v="239"/>
    <m/>
    <s v="Complete"/>
    <s v="Ready"/>
    <m/>
    <m/>
    <m/>
    <m/>
    <m/>
    <x v="2"/>
    <m/>
    <x v="0"/>
    <m/>
    <m/>
    <m/>
    <m/>
  </r>
  <r>
    <s v="A.2"/>
    <x v="240"/>
    <m/>
    <s v="Complete"/>
    <s v="Ready"/>
    <m/>
    <m/>
    <m/>
    <m/>
    <m/>
    <x v="2"/>
    <m/>
    <x v="0"/>
    <m/>
    <m/>
    <m/>
    <m/>
  </r>
  <r>
    <s v="A.2.1"/>
    <x v="241"/>
    <m/>
    <s v="Complete"/>
    <s v="Ready"/>
    <m/>
    <m/>
    <m/>
    <m/>
    <m/>
    <x v="2"/>
    <m/>
    <x v="0"/>
    <m/>
    <m/>
    <m/>
    <m/>
  </r>
  <r>
    <s v="A.2.2"/>
    <x v="242"/>
    <m/>
    <s v="Complete"/>
    <s v="Ready"/>
    <m/>
    <m/>
    <m/>
    <m/>
    <m/>
    <x v="2"/>
    <m/>
    <x v="0"/>
    <m/>
    <m/>
    <m/>
    <m/>
  </r>
  <r>
    <s v="A.3"/>
    <x v="243"/>
    <m/>
    <s v="Complete"/>
    <s v="Ready"/>
    <m/>
    <m/>
    <m/>
    <m/>
    <m/>
    <x v="2"/>
    <m/>
    <x v="0"/>
    <m/>
    <m/>
    <m/>
    <m/>
  </r>
  <r>
    <s v="A.3.1"/>
    <x v="244"/>
    <m/>
    <s v="Complete"/>
    <s v="Ready"/>
    <m/>
    <m/>
    <m/>
    <m/>
    <m/>
    <x v="2"/>
    <m/>
    <x v="0"/>
    <m/>
    <m/>
    <m/>
    <m/>
  </r>
  <r>
    <s v="A.3.2"/>
    <x v="245"/>
    <m/>
    <s v="Complete"/>
    <s v="Ready"/>
    <m/>
    <m/>
    <m/>
    <m/>
    <m/>
    <x v="2"/>
    <m/>
    <x v="0"/>
    <m/>
    <m/>
    <m/>
    <m/>
  </r>
  <r>
    <s v="App.B"/>
    <x v="246"/>
    <s v="Need to be added after cover sheet is made to a PDF"/>
    <s v="Complete "/>
    <s v="Ready"/>
    <s v="Yes"/>
    <m/>
    <s v="NA"/>
    <m/>
    <m/>
    <x v="2"/>
    <m/>
    <x v="0"/>
    <m/>
    <m/>
    <m/>
    <m/>
  </r>
  <r>
    <m/>
    <x v="247"/>
    <m/>
    <s v="Complete"/>
    <s v="Ready"/>
    <m/>
    <m/>
    <m/>
    <m/>
    <m/>
    <x v="2"/>
    <m/>
    <x v="0"/>
    <m/>
    <m/>
    <m/>
    <m/>
  </r>
  <r>
    <s v="App.C"/>
    <x v="248"/>
    <s v="Need to be added after cover sheet is made to a PDF"/>
    <s v="Complete"/>
    <s v="Ready"/>
    <s v="Yes"/>
    <m/>
    <m/>
    <m/>
    <m/>
    <x v="2"/>
    <m/>
    <x v="0"/>
    <m/>
    <m/>
    <m/>
    <m/>
  </r>
  <r>
    <m/>
    <x v="249"/>
    <m/>
    <s v="Complete"/>
    <s v="Ready"/>
    <m/>
    <m/>
    <m/>
    <m/>
    <m/>
    <x v="2"/>
    <m/>
    <x v="0"/>
    <m/>
    <m/>
    <m/>
    <m/>
  </r>
  <r>
    <s v="Vol.IV"/>
    <x v="250"/>
    <m/>
    <m/>
    <s v="Ready"/>
    <s v="Yes"/>
    <m/>
    <s v="N/A"/>
    <m/>
    <m/>
    <x v="2"/>
    <m/>
    <x v="0"/>
    <m/>
    <m/>
    <m/>
    <m/>
  </r>
  <r>
    <s v="Title"/>
    <x v="1"/>
    <m/>
    <s v="Complete"/>
    <s v="Ready"/>
    <m/>
    <m/>
    <m/>
    <m/>
    <m/>
    <x v="17"/>
    <s v="The title page shall include the following: The RFP number; date the RFP was issued; the Department of State issuing office, location, and contact person; the closing date and time of the RFP (for submission of proposals); Unique Entity ID (UEI); name, address (street, city, state, zip) of the Offeror submitting the proposal. However, the title page shall contain no pricing or technical information. Any such information provided in the title page will not be evaluated. The title page shall also acknowledge amendments, as applicable, to the RFP. Please note: the DoS_x000a_ Seal shall not be used on any proposal documents or Offeror-generated documents. The Team List is a list of teaming partners (which includes significant/critical subcontractors).Title Page: The title page shall indicate the following:_x000a_•_x0009_Title of the Acquisition_x000a_•_x0009_Proposal Category (i.e., SDVOSB / WOSB, or Full and Open)_x000a_•_x0009_Volume Number_x000a_•_x0009_RFP Number_x000a_•_x0009_Name and Address of the Offeror"/>
    <x v="0"/>
    <m/>
    <m/>
    <m/>
    <m/>
  </r>
  <r>
    <s v="ToC"/>
    <x v="3"/>
    <m/>
    <s v="Complete"/>
    <s v="Ready"/>
    <m/>
    <m/>
    <m/>
    <m/>
    <m/>
    <x v="1"/>
    <s v="Table of Contents: Each volume, except Volume IV, shall contain a detailed table of contents to delineate the subparagraphs within that volume. Tab indexing shall be used to identify sections."/>
    <x v="0"/>
    <m/>
    <m/>
    <m/>
    <m/>
  </r>
  <r>
    <s v="LoTF"/>
    <x v="4"/>
    <m/>
    <s v="Complete"/>
    <s v="Ready"/>
    <m/>
    <m/>
    <m/>
    <m/>
    <m/>
    <x v="1"/>
    <s v="Tables and Figures: The Offeror’s proposal, except price proposal, shall include an indexed list of tables and figures (if applicable)."/>
    <x v="0"/>
    <m/>
    <m/>
    <m/>
    <m/>
  </r>
  <r>
    <s v="Acro"/>
    <x v="251"/>
    <m/>
    <s v="Complete"/>
    <s v="Ready"/>
    <m/>
    <m/>
    <m/>
    <m/>
    <m/>
    <x v="1"/>
    <s v="Glossary of Abbreviations and Acronyms: Each volume, except Volume IV, shall contain a glossary of all abbreviations and acronyms used with an explanation for each. Glossaries do not count against the page limitations for their respective volumes."/>
    <x v="0"/>
    <m/>
    <m/>
    <m/>
    <m/>
  </r>
  <r>
    <m/>
    <x v="252"/>
    <m/>
    <m/>
    <s v="Ready"/>
    <m/>
    <m/>
    <m/>
    <m/>
    <m/>
    <x v="57"/>
    <m/>
    <x v="52"/>
    <m/>
    <m/>
    <m/>
    <m/>
  </r>
  <r>
    <s v="1.0"/>
    <x v="253"/>
    <m/>
    <s v="Complete"/>
    <s v="Ready"/>
    <m/>
    <m/>
    <m/>
    <m/>
    <m/>
    <x v="58"/>
    <m/>
    <x v="0"/>
    <m/>
    <m/>
    <m/>
    <m/>
  </r>
  <r>
    <s v=""/>
    <x v="254"/>
    <m/>
    <s v="Complete"/>
    <s v="Ready"/>
    <m/>
    <m/>
    <m/>
    <m/>
    <m/>
    <x v="2"/>
    <m/>
    <x v="52"/>
    <s v="The Government will conduct an evaluation to determine ultimately that the final agreed-to overall price is fair and reasonable. The Government will use one or more of the proposal analysis techniques stipulated in FAR 15.404 to conduct the evaluation."/>
    <m/>
    <m/>
    <m/>
  </r>
  <r>
    <s v="1.1"/>
    <x v="255"/>
    <m/>
    <s v="In Process"/>
    <s v="Ready"/>
    <m/>
    <m/>
    <m/>
    <m/>
    <m/>
    <x v="2"/>
    <m/>
    <x v="52"/>
    <s v="The Government will evaluate the price reasonableness of proposals for IDIQ award purposes by adding the total proposed price for all option periods and extension to the total proposed price for the base period (i.e., total proposed price for Ordering Periods for Years 2 through 10, and the Six-Month Option, will be added to total proposed price for Ordering Period for Year 1). Evaluation of options and extension will not obligate the Government to exercise the option(s) and extension, respectively._x000a__x000a_Unless an offer was deemed ineligible for award, the Government may adjust any overall proposed price which was calculated incorrectly, resulted from another applicable error(s), resulted from an applicable omission(s), or resulted from the offeror failing to comply with an applicable pricing instruction(s) identified in RFP Section L. Such adjusted price will be used as the evaluated price."/>
    <m/>
    <m/>
    <m/>
  </r>
  <r>
    <s v="1.1.1"/>
    <x v="256"/>
    <s v="Internal RFI data call to obtain POC"/>
    <s v="Complete"/>
    <s v="Ready"/>
    <m/>
    <m/>
    <m/>
    <m/>
    <m/>
    <x v="58"/>
    <s v="30. In the Narrative, the offeror shall identify the name and full contact information, including e-mail_x000a_address, of its cognizant Federal auditor (e.g., local Defense Contract Audit Agency branch)."/>
    <x v="0"/>
    <m/>
    <m/>
    <m/>
    <m/>
  </r>
  <r>
    <s v="1.1.2"/>
    <x v="257"/>
    <s v="Internal RFI data call to obtain POC"/>
    <s v="Complete"/>
    <s v="Ready"/>
    <m/>
    <m/>
    <m/>
    <m/>
    <m/>
    <x v="58"/>
    <s v="31. In the Narrative, the offeror shall identify the name and full contact information, including e-mail_x000a_address, of its cognizant Federal agency official (CFAO). The CFAO works in the offeror’s cognizant_x000a_Federal agency, which is normally the agency with which the offeror has the largest dollars in_x000a_negotiated contracts, including option periods. See FAR 42.003 (Cognizant Federal Agency). If the_x000a_Government has not appointed a CFAO, the offeror shall identify the name and full contact_x000a_information, including e-mail address, of the contracting officer cognizant of the largest dollars in_x000a_negotiated contracts, including option periods."/>
    <x v="0"/>
    <m/>
    <m/>
    <m/>
    <m/>
  </r>
  <r>
    <s v="1.1.3"/>
    <x v="258"/>
    <m/>
    <s v="In Process"/>
    <s v="Ready"/>
    <m/>
    <m/>
    <m/>
    <m/>
    <m/>
    <x v="58"/>
    <s v="32. In the Narrative, pursuant to FAR 52.246-6(f) (Inspection – Time-and-Material and Labor-Hour), the_x000a_offeror shall identify the percentage of the proposed NTE fully-loaded hourly labor rates_x000a_attributable to profit."/>
    <x v="0"/>
    <m/>
    <m/>
    <m/>
    <m/>
  </r>
  <r>
    <s v="1.1.4"/>
    <x v="259"/>
    <m/>
    <s v="In Process"/>
    <s v="Ready"/>
    <m/>
    <m/>
    <m/>
    <m/>
    <m/>
    <x v="58"/>
    <s v="33. In the Narrative, the offeror shall identify each segment/business unit proposed to perform work_x000a_under this contract and is part of the offeror. A segment/business unit, among other things,_x000a_normally has its own indirect cost rate structure."/>
    <x v="0"/>
    <m/>
    <m/>
    <m/>
    <m/>
  </r>
  <r>
    <s v="1.1.5"/>
    <x v="260"/>
    <m/>
    <s v="Not started"/>
    <s v="Ready"/>
    <m/>
    <m/>
    <m/>
    <m/>
    <m/>
    <x v="58"/>
    <s v="34. In the Narrative, each small-business offeror shall identify, based on its Overall Proposed Price in_x000a_Pricing Table 4, the following:_x000a_a. Total dollars estimated to be performed by the small-business offeror;_x000a_b. Proposed subcontractors;_x000a_c.Total dollars estimated to be subcontracted to each similarly situated entity, as defined in FAR 52.219-14(b) (Limitations on Subcontracting);_x000a_d. Total dollars estimated to be subcontracted to each non-similarly situated entity;_x000a_e. Total percentage of work (based on estimated total dollars) estimated to be performed by the small-business offeror;_x000a_f. Total percentage of work (based on estimated total dollars) estimated to be performed by each similarly situated entity; and_x000a_g. Total percentage of work (based on estimated total dollars) estimated to be performed by_x000a_each non-similarly situated entity."/>
    <x v="0"/>
    <m/>
    <m/>
    <m/>
    <m/>
  </r>
  <r>
    <s v="1.2"/>
    <x v="261"/>
    <m/>
    <s v="In Process"/>
    <s v="Ready"/>
    <m/>
    <m/>
    <m/>
    <m/>
    <m/>
    <x v="2"/>
    <m/>
    <x v="52"/>
    <s v="The principal basis for evaluating price as a factor for IDIQ award under this solicitation will be an evaluation of the reasonableness of the Offeror’s overall proposed price. The overall proposed price is in cell G63 in Pricing Table 4 in Section J’s Attachment J-12 (Pricing Tables)."/>
    <m/>
    <m/>
    <m/>
  </r>
  <r>
    <s v="1.2.1"/>
    <x v="262"/>
    <m/>
    <s v="Not started"/>
    <s v="Ready"/>
    <m/>
    <m/>
    <m/>
    <m/>
    <m/>
    <x v="58"/>
    <s v="See L.23.4.2 for detailed instructions"/>
    <x v="52"/>
    <s v="The Government will use the RFP-specified estimated hours, FTEs, quantities, and ODC costs in Pricing Table 4 for evaluation purposes only. The Government does not commit to order or payment of these amounts."/>
    <m/>
    <m/>
    <m/>
  </r>
  <r>
    <s v="1.2.2"/>
    <x v="263"/>
    <m/>
    <s v="Not started"/>
    <s v="Ready"/>
    <m/>
    <m/>
    <m/>
    <m/>
    <m/>
    <x v="58"/>
    <s v="See L.23.4.2 for detailed instructions"/>
    <x v="52"/>
    <s v="The Government will use the subtotals, totals, and overall proposed price in Pricing Table 4 for evaluation purposes only. The Government does not commit to pay these amounts. However, the NTE fully-loaded hourly labor rates and NTE unit prices proposed in Pricing Table 4 will be used as the awarded pricing information if award is made without discussions, or will be used as the basis of negotiation if award is made with discussions."/>
    <m/>
    <m/>
    <m/>
  </r>
  <r>
    <s v="1.2.3"/>
    <x v="264"/>
    <m/>
    <s v="Not started"/>
    <s v="Ready"/>
    <m/>
    <m/>
    <m/>
    <m/>
    <m/>
    <x v="58"/>
    <s v="See L.23.4.2 for detailed instructions"/>
    <x v="52"/>
    <s v="Similarly, the provisional billing indirect cost rates proposed in Pricing Table 1, the ceiling indirect cost rates proposed in Pricing Table 2, the NTE profit percentages proposed in Pricing Table 3, and the NTE fee percentages proposed in Pricing Table 3 will be used as the awarded pricing information if award is made without discussions, or will be used as the basis of negotiation if award is made with discussions."/>
    <m/>
    <m/>
    <m/>
  </r>
  <r>
    <s v="1.3"/>
    <x v="265"/>
    <m/>
    <s v="Not started"/>
    <s v="Ready"/>
    <m/>
    <m/>
    <m/>
    <m/>
    <m/>
    <x v="2"/>
    <m/>
    <x v="0"/>
    <m/>
    <m/>
    <m/>
    <m/>
  </r>
  <r>
    <s v="1.3.1"/>
    <x v="266"/>
    <m/>
    <s v="Not started"/>
    <s v="Ready"/>
    <m/>
    <m/>
    <m/>
    <m/>
    <m/>
    <x v="58"/>
    <s v="35._x0009_In the Supporting Information, the offeror, in accordance with FAR 15.404-3(b) (Subcontract Pricing Considerations), shall conduct appropriate cost or price analyses to establish the reasonableness of proposed subcontract prices, and shall include the results of these analyses."/>
    <x v="0"/>
    <m/>
    <m/>
    <m/>
    <m/>
  </r>
  <r>
    <s v="1.3.1.1"/>
    <x v="267"/>
    <m/>
    <s v="Not started"/>
    <s v="Ready"/>
    <m/>
    <m/>
    <m/>
    <m/>
    <m/>
    <x v="58"/>
    <s v="a._x0009_Results shall be in the form of the offeror’s cost/price analysis report(s). The report(s) shall include:_x000a_1._x0009_Cost/price analysis technique(s) used (e.g., comparison of proposed prices received in response to the solicitation);_x000a_2._x0009_Summary findings;_x000a_3._x0009_Detailed findings; and_x000a_4._x0009_Basis for the determination of fair and reasonable proposed subcontract prices._x000a_b._x0009_For award of the contract, “proposed subcontract prices” shall mean “fully-loaded hourly labor rates and equipment unit prices proposed by the subcontractor offeror to the (prime) offeror, or fully-loaded hourly labor rates and equipment unit prices negotiated between the subcontractor offeror and (prime) offeror.”"/>
    <x v="0"/>
    <m/>
    <m/>
    <m/>
    <m/>
  </r>
  <r>
    <s v="1.3.2"/>
    <x v="268"/>
    <m/>
    <s v="Not started"/>
    <s v="Ready"/>
    <m/>
    <m/>
    <m/>
    <m/>
    <m/>
    <x v="58"/>
    <s v="36._x0009_In the Supporting Information, the offeror shall submit, for each proposed offeror fiscal year, evidence to support the provisional billing indirect cost rates proposed in Pricing Table 1. The offeror shall submit at least one of the following pieces of evidence, pursuant to the following descending order of precedence:_x000a_a._x0009_Current forward pricing rate agreement with the offeror’s cognizant Federal agency official_x000a_b._x0009_Current other negotiated indirect cost rate agreement (that contains forward pricing indirect cost rates) with the offeror’s cognizant Federal agency official_x000a_c._x0009_Current forward pricing rate recommendation letter issued by the offeror’s cognizant Federal agency official_x000a_d._x0009_Current provisional billing indirect cost rate agreement with the offeror’s cognizant Federal agency official_x000a_e._x0009_Current provisional billing indirect cost rate recommendation letter issued by the offeror’s cognizant Federal agency official_x000a_f._x0009_Most recent (within the last year) audit report (containing indirect cost rates) from the Defense Contract Audit Agency (DCAA) or other qualified external auditor_x000a_g._x0009_Most recent (within the last year) audit report (containing indirect cost rates) from a qualified internal auditor_x000a_h._x0009_Current indirect cost rate proposal submitted to the offeror’s cognizant Federal agency official and cognizant auditor_x000a_i._x0009_Identification of the indirect cost pools and respective allocation bases, and breakdown of the cost elements and costs comprising such pools and bases. The Government prefers that the offeror submit such evidence in a format similar to the applicable schedules in DCAA’s Incurred Cost Electronically (ICE) Model, which may be found by clicking the “DOWNLOAD ICE” blue ribbon at https://www.dcaa.mil/Checklists-Tools/ICE-Model/ ."/>
    <x v="0"/>
    <m/>
    <m/>
    <m/>
    <m/>
  </r>
  <r>
    <s v="1.3.3"/>
    <x v="269"/>
    <m/>
    <s v="Not started"/>
    <s v="Ready"/>
    <m/>
    <m/>
    <m/>
    <m/>
    <m/>
    <x v="2"/>
    <s v="37._x0009_In the Supporting Information, each non-small-business offeror shall submit each Cost Accounting Standards Board (CASB) Disclosure Statement anticipated to apply to this contract. The Government considers the CASB Disclosure Statement (Form CASB DS-1) the most reliable source to support each proposed indirect cost rate description, allocation base, and offeror fiscal year period because it is subject to Federal law (41 U.S.C. chapter 15, Cost Accounting Standards), certified by an authorized signatory of the offeror’s reporting unit, and subject to a criminal penalty for the signatory when making a false statement pursuant to 18 U.S.C. Section 1001._x000a__x0009_a._x0009_Each such Statement shall be the current version._x000a__x0009_b._x0009_If the non-small-business offeror’s cognizant Federal agency official (CFAO) has determined the current version adequate, the non-small-business offeror shall submit the CFAO’s written determination as well. If the CFAO has not determined the current version adequate, the non- small-business offeror shall so indicate, and submit, if applicable, the previous version that was determined adequate (along with the CFAO’s written adequacy determination)._x000a__x0009_c._x0009_Each non-small-business offeror shall provide a crosswalk, in a separate file, between the indirect cost rate descriptions and allocation bases proposed in Pricing Tables 1 and 2 and the respective indirect cost rate descriptions and allocation bases in the CASB Disclosure Statement. Such descriptions and allocation bases shall match. The crosswalk shall show each proposed indirect cost rate description, proposed allocation base, offeror fiscal year period, CASB Disclosure Statement reference, and otherwise proposal reference."/>
    <x v="0"/>
    <m/>
    <m/>
    <m/>
    <m/>
  </r>
  <r>
    <s v="Vol.V"/>
    <x v="270"/>
    <m/>
    <m/>
    <s v="Ready"/>
    <s v="Yes"/>
    <m/>
    <s v="N/A"/>
    <m/>
    <m/>
    <x v="59"/>
    <m/>
    <x v="53"/>
    <m/>
    <m/>
    <m/>
    <m/>
  </r>
  <r>
    <s v="Title"/>
    <x v="1"/>
    <s v="Need cover update with Amendments, Location "/>
    <s v="Complete"/>
    <s v="Ready "/>
    <m/>
    <m/>
    <m/>
    <m/>
    <m/>
    <x v="17"/>
    <s v="The title page shall include the following: The RFP number; date the RFP was issued; the Department of State issuing office, location, and contact person; the closing date and time of the RFP (for submission of proposals); Unique Entity ID (UEI); name, address (street, city, state, zip) of the Offeror submitting the proposal. However, the title page shall contain no pricing or technical information. Any such information provided in the title page will not be evaluated. The title page shall also acknowledge amendments, as applicable, to the RFP. Please note: the DoS_x000a_ Seal shall not be used on any proposal documents or Offeror-generated documents. The Team List is a list of teaming partners (which includes significant/critical subcontractors).Title Page: The title page shall indicate the following:_x000a_•_x0009_Title of the Acquisition_x000a_•_x0009_Proposal Category (i.e., SDVOSB / WOSB, or Full and Open)_x000a_•_x0009_Volume Number_x000a_•_x0009_RFP Number_x000a_•_x0009_Name and Address of the Offeror"/>
    <x v="0"/>
    <m/>
    <m/>
    <m/>
    <m/>
  </r>
  <r>
    <s v="ToC"/>
    <x v="3"/>
    <s v="In Process will be updated at the end "/>
    <s v="Complete"/>
    <s v="Ready "/>
    <m/>
    <m/>
    <m/>
    <m/>
    <m/>
    <x v="1"/>
    <s v="Table of Contents: Each volume, except Volume IV, shall contain a detailed table of contents to delineate the subparagraphs within that volume. Tab indexing shall be used to identify sections."/>
    <x v="0"/>
    <m/>
    <m/>
    <m/>
    <m/>
  </r>
  <r>
    <s v="LoTF"/>
    <x v="4"/>
    <m/>
    <s v="Complete"/>
    <s v="Ready "/>
    <m/>
    <m/>
    <m/>
    <m/>
    <m/>
    <x v="1"/>
    <s v="Tables and Figures: The Offeror’s proposal, except price proposal, shall include an indexed list of tables and figures (if applicable)."/>
    <x v="0"/>
    <m/>
    <m/>
    <m/>
    <m/>
  </r>
  <r>
    <s v="Acro"/>
    <x v="271"/>
    <m/>
    <s v="Complete"/>
    <s v="Ready "/>
    <m/>
    <m/>
    <m/>
    <m/>
    <m/>
    <x v="1"/>
    <s v="Glossary of Abbreviations and Acronyms: Each volume, except Volume IV, shall contain a glossary of all abbreviations and acronyms used with an explanation for each. Glossaries do not count against the page limitations for their respective volumes."/>
    <x v="0"/>
    <m/>
    <m/>
    <m/>
    <m/>
  </r>
  <r>
    <s v="1.0"/>
    <x v="272"/>
    <s v="Ready for Joanna to accept Edits "/>
    <s v="Complete"/>
    <s v="Ready "/>
    <m/>
    <m/>
    <m/>
    <m/>
    <m/>
    <x v="2"/>
    <m/>
    <x v="0"/>
    <m/>
    <m/>
    <m/>
    <m/>
  </r>
  <r>
    <s v="2.0"/>
    <x v="273"/>
    <s v="Needs Signatures and insertion"/>
    <m/>
    <s v="Ready "/>
    <m/>
    <m/>
    <m/>
    <m/>
    <m/>
    <x v="60"/>
    <s v="Standard Form 33 (SF33)_x000a_The Offeror shall complete blocks 12 through 18, as appropriate, of the SF 33. The Offeror shall acknowledge all amendments either by signing and returning the SF30 (i.e., cover page only) or by acknowledging the amendments in Block 14 of the SF33. Offerors shall submit the complete offer to the address indicated in Paragraph L.9 above. Failure to submit a complete proposal by the closing time and date designated in Block 9 of the SF33 may result in the proposal being deemed “late” and not considered for award. Proposals will be evaluated in accordance with Section M."/>
    <x v="0"/>
    <m/>
    <m/>
    <m/>
    <m/>
  </r>
  <r>
    <s v="2.1"/>
    <x v="274"/>
    <s v="POC information pasted as a comment in the narrative - ready to complete"/>
    <s v="Complete"/>
    <s v="Ready"/>
    <m/>
    <m/>
    <m/>
    <m/>
    <m/>
    <x v="2"/>
    <m/>
    <x v="0"/>
    <m/>
    <m/>
    <m/>
    <m/>
  </r>
  <r>
    <s v="2.2"/>
    <x v="275"/>
    <s v="POC information pasted as a comment in the narrative - ready to complete"/>
    <s v="Complete"/>
    <s v="Ready"/>
    <m/>
    <m/>
    <m/>
    <m/>
    <m/>
    <x v="2"/>
    <m/>
    <x v="0"/>
    <m/>
    <m/>
    <m/>
    <m/>
  </r>
  <r>
    <s v="2.3"/>
    <x v="276"/>
    <s v="POC information pasted as a comment in the narrative - ready to complete"/>
    <s v="Complete"/>
    <s v="Ready"/>
    <m/>
    <m/>
    <m/>
    <m/>
    <m/>
    <x v="2"/>
    <m/>
    <x v="0"/>
    <m/>
    <m/>
    <m/>
    <m/>
  </r>
  <r>
    <s v="2.4"/>
    <x v="277"/>
    <s v="POC information pasted as a comment in the narrative - ready to complete"/>
    <s v="Complete"/>
    <s v="Ready"/>
    <m/>
    <m/>
    <m/>
    <m/>
    <m/>
    <x v="2"/>
    <m/>
    <x v="0"/>
    <m/>
    <m/>
    <m/>
    <m/>
  </r>
  <r>
    <s v="2.5"/>
    <x v="278"/>
    <s v="POC information pasted as a comment in the narrative - ready to complete"/>
    <s v="Complete"/>
    <s v="Ready"/>
    <m/>
    <m/>
    <m/>
    <m/>
    <m/>
    <x v="2"/>
    <m/>
    <x v="0"/>
    <m/>
    <m/>
    <m/>
    <m/>
  </r>
  <r>
    <s v="2.6"/>
    <x v="279"/>
    <s v="POC information pasted as a comment in the narrative - ready to complete"/>
    <s v="Complete"/>
    <s v="Ready"/>
    <m/>
    <m/>
    <m/>
    <m/>
    <m/>
    <x v="2"/>
    <m/>
    <x v="0"/>
    <m/>
    <m/>
    <m/>
    <m/>
  </r>
  <r>
    <s v="2.7"/>
    <x v="280"/>
    <s v="POC information pasted as a comment in the narrative - ready to complete"/>
    <s v="Complete"/>
    <s v="Ready"/>
    <m/>
    <m/>
    <m/>
    <m/>
    <m/>
    <x v="2"/>
    <m/>
    <x v="0"/>
    <m/>
    <m/>
    <m/>
    <m/>
  </r>
  <r>
    <s v="2.8"/>
    <x v="281"/>
    <m/>
    <s v="Complete"/>
    <s v="Ready"/>
    <m/>
    <m/>
    <m/>
    <m/>
    <m/>
    <x v="2"/>
    <m/>
    <x v="0"/>
    <m/>
    <m/>
    <m/>
    <m/>
  </r>
  <r>
    <s v="3.0"/>
    <x v="282"/>
    <m/>
    <s v="Complete"/>
    <s v="Ready "/>
    <m/>
    <m/>
    <m/>
    <m/>
    <m/>
    <x v="61"/>
    <s v="Responsibility Determination"/>
    <x v="54"/>
    <s v="The Government will evaluate the information submitted in the Volume V – Business as part of its responsibility determination. Please see RFP Sections M.5(c) and (d) (Eligibility for Award)."/>
    <m/>
    <m/>
    <m/>
  </r>
  <r>
    <s v="3.1"/>
    <x v="283"/>
    <m/>
    <s v="Complete"/>
    <s v="Ready "/>
    <m/>
    <m/>
    <m/>
    <m/>
    <m/>
    <x v="2"/>
    <s v="The Offeror shall describe the company’s financial condition and capability, including:"/>
    <x v="0"/>
    <m/>
    <m/>
    <m/>
    <m/>
  </r>
  <r>
    <s v="3.1.1"/>
    <x v="284"/>
    <s v="internal data call needs to be sent on this topic"/>
    <s v="Complete"/>
    <s v="Ready "/>
    <m/>
    <m/>
    <m/>
    <m/>
    <m/>
    <x v="2"/>
    <s v="• Identify the estimated potential revenue percentage of this RFP to the percentage of the_x000a_Offeror’s total revenue."/>
    <x v="0"/>
    <m/>
    <m/>
    <m/>
    <m/>
  </r>
  <r>
    <s v="3.1.2"/>
    <x v="285"/>
    <m/>
    <s v="Complete"/>
    <s v="Ready "/>
    <m/>
    <m/>
    <m/>
    <m/>
    <m/>
    <x v="2"/>
    <s v="• Describe the Offeror’s management’s priority on the work required by this solicitation."/>
    <x v="0"/>
    <m/>
    <m/>
    <m/>
    <m/>
  </r>
  <r>
    <s v="3.2"/>
    <x v="286"/>
    <s v="Ready but is not in the Sharepoint site but it is available. "/>
    <s v="In Process"/>
    <s v="Ready "/>
    <m/>
    <m/>
    <m/>
    <m/>
    <m/>
    <x v="2"/>
    <s v="The Offeror shall submit one copy of audited financial statements conducted in accordance with auditing standards generally accepted in the United States of America, or Review of financial statements conducted in accordance with Statements on Standards for Accounting and Review Services issued by the American Institute of Certified Public Accountants._x000a_The submitted financial statements shall include the following for the past three years: (a) Income (profit-loss) Statement, which identifies income, expenses, and profits;_x000d_(b) Balance Sheet (Statement of Financial Position), which identifies a company’s assets_x000d_liabilities and ownership equity as of the date of the company’s financial year end;_x000d_(c) Cash Flow Statement, which identifies changes in balance sheet and income accounts_x000d_includes only inflows and outflows of cash and cash equivalents; and measures financial_x000d_viability of a company’s ability to timely pay its bills; and_x000d_(d) Statement of Retained Earnings, which explains changes in a company’s retained_x000d_earnings over the reporting period."/>
    <x v="0"/>
    <m/>
    <m/>
    <m/>
    <m/>
  </r>
  <r>
    <s v="3.3"/>
    <x v="287"/>
    <m/>
    <s v="In Process "/>
    <s v="Ready "/>
    <m/>
    <m/>
    <m/>
    <m/>
    <m/>
    <x v="2"/>
    <s v="The Offeror shall also provide, for the past three years (including the current year), one copy of each corporate bank line-of-credit. The Offeror shall submit evidence identifying the dollar amounts it drew down upon each line-of-credit _x000a_and the current available amount"/>
    <x v="0"/>
    <m/>
    <m/>
    <m/>
    <m/>
  </r>
  <r>
    <s v="4.0"/>
    <x v="288"/>
    <m/>
    <m/>
    <m/>
    <m/>
    <m/>
    <m/>
    <m/>
    <m/>
    <x v="62"/>
    <s v="see below"/>
    <x v="0"/>
    <m/>
    <m/>
    <m/>
    <m/>
  </r>
  <r>
    <s v="4.1"/>
    <x v="289"/>
    <m/>
    <s v="In Process "/>
    <s v="Ready "/>
    <m/>
    <m/>
    <m/>
    <m/>
    <m/>
    <x v="62"/>
    <s v="Offerors shall indicate if they have a Government-determined adequate accounting system. If the Offeror has such a system, it shall submit evidence to support the adequacy determination (e.g., letter from CFAO, Defense Contract Audit Agency audit report). If the Offeror does not have such a system, it shall describe its accounting system and established accounting policies, practices, and procedures."/>
    <x v="0"/>
    <m/>
    <m/>
    <m/>
    <m/>
  </r>
  <r>
    <s v="4.2"/>
    <x v="290"/>
    <m/>
    <s v="In Process "/>
    <s v="Ready "/>
    <m/>
    <m/>
    <m/>
    <m/>
    <m/>
    <x v="62"/>
    <s v="Offerors shall describe how they have the necessary organization, experience, operational controls, and technical skills, or the ability to obtain them prior to award."/>
    <x v="0"/>
    <m/>
    <m/>
    <m/>
    <m/>
  </r>
  <r>
    <s v="4.3"/>
    <x v="291"/>
    <m/>
    <s v="Complete"/>
    <s v="Ready"/>
    <m/>
    <m/>
    <m/>
    <m/>
    <m/>
    <x v="62"/>
    <s v="Offerors shall indicate if they have a Government-determined adequate estimating system. If the Offeror has such a system, it shall submit evidence to support the adequacy determination (e.g., letter from CFAO, Defense Contract Audit Agency audit report). If the Offeror does not have such a system, it shall describe its estimating system and established estimating policies, practices, and procedures."/>
    <x v="0"/>
    <m/>
    <m/>
    <m/>
    <m/>
  </r>
  <r>
    <s v="4.4"/>
    <x v="292"/>
    <m/>
    <s v="Complete"/>
    <s v="Ready"/>
    <m/>
    <m/>
    <m/>
    <m/>
    <m/>
    <x v="62"/>
    <s v="Offerors shall indicate if they have a Government-approved purchasing system. If the Offeror has such a system, it shall submit evidence to support the approval (e.g., letter signed by the Offeror’s cognizant Federal agency official). If the Offeror does not have such a system, it shall describe its purchasing system and established purchasing policies, practices, and procedures."/>
    <x v="0"/>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700-000000000000}" name="PivotTable1" cacheId="0" applyNumberFormats="0" applyBorderFormats="0" applyFontFormats="0" applyPatternFormats="0" applyAlignmentFormats="0" applyWidthHeightFormats="1" dataCaption="Values" updatedVersion="8" minRefreshableVersion="3" useAutoFormatting="1" itemPrintTitles="1" createdVersion="4" indent="0" compact="0" compactData="0" gridDropZones="1" multipleFieldFilters="0">
  <location ref="A3:I91" firstHeaderRow="2" firstDataRow="2" firstDataCol="3"/>
  <pivotFields count="17">
    <pivotField compact="0" outline="0" showAll="0"/>
    <pivotField axis="axisRow" compact="0" outline="0" showAll="0" defaultSubtotal="0">
      <items count="766">
        <item m="1" x="651"/>
        <item m="1" x="560"/>
        <item m="1" x="755"/>
        <item m="1" x="557"/>
        <item m="1" x="660"/>
        <item m="1" x="617"/>
        <item m="1" x="493"/>
        <item m="1" x="556"/>
        <item m="1" x="759"/>
        <item m="1" x="666"/>
        <item m="1" x="461"/>
        <item m="1" x="671"/>
        <item m="1" x="507"/>
        <item m="1" x="620"/>
        <item m="1" x="706"/>
        <item m="1" x="479"/>
        <item m="1" x="657"/>
        <item m="1" x="597"/>
        <item m="1" x="536"/>
        <item m="1" x="731"/>
        <item m="1" x="763"/>
        <item m="1" x="446"/>
        <item m="1" x="452"/>
        <item m="1" x="538"/>
        <item m="1" x="604"/>
        <item m="1" x="736"/>
        <item m="1" x="510"/>
        <item m="1" x="549"/>
        <item m="1" x="500"/>
        <item m="1" x="721"/>
        <item m="1" x="679"/>
        <item m="1" x="469"/>
        <item m="1" x="534"/>
        <item m="1" x="532"/>
        <item m="1" x="608"/>
        <item m="1" x="508"/>
        <item m="1" x="518"/>
        <item m="1" x="709"/>
        <item m="1" x="691"/>
        <item m="1" x="503"/>
        <item m="1" x="716"/>
        <item m="1" x="505"/>
        <item m="1" x="760"/>
        <item m="1" x="543"/>
        <item m="1" x="734"/>
        <item m="1" x="567"/>
        <item m="1" x="580"/>
        <item m="1" x="747"/>
        <item m="1" x="523"/>
        <item m="1" x="590"/>
        <item m="1" x="470"/>
        <item m="1" x="442"/>
        <item m="1" x="462"/>
        <item m="1" x="650"/>
        <item m="1" x="742"/>
        <item m="1" x="661"/>
        <item m="1" x="702"/>
        <item m="1" x="621"/>
        <item m="1" x="463"/>
        <item m="1" x="495"/>
        <item m="1" x="579"/>
        <item m="1" x="521"/>
        <item m="1" x="542"/>
        <item m="1" x="513"/>
        <item m="1" x="688"/>
        <item m="1" x="622"/>
        <item m="1" x="535"/>
        <item m="1" x="744"/>
        <item m="1" x="467"/>
        <item m="1" x="740"/>
        <item m="1" x="480"/>
        <item m="1" x="525"/>
        <item m="1" x="496"/>
        <item m="1" x="694"/>
        <item m="1" x="698"/>
        <item m="1" x="530"/>
        <item m="1" x="623"/>
        <item m="1" x="478"/>
        <item m="1" x="738"/>
        <item m="1" x="632"/>
        <item m="1" x="695"/>
        <item sd="0" m="1" x="627"/>
        <item m="1" x="727"/>
        <item m="1" x="634"/>
        <item m="1" x="551"/>
        <item m="1" x="595"/>
        <item m="1" x="501"/>
        <item m="1" x="583"/>
        <item m="1" x="701"/>
        <item m="1" x="519"/>
        <item m="1" x="659"/>
        <item m="1" x="440"/>
        <item m="1" x="566"/>
        <item m="1" x="594"/>
        <item m="1" x="743"/>
        <item m="1" x="498"/>
        <item m="1" x="444"/>
        <item m="1" x="705"/>
        <item m="1" x="683"/>
        <item m="1" x="722"/>
        <item m="1" x="466"/>
        <item m="1" x="437"/>
        <item m="1" x="561"/>
        <item m="1" x="715"/>
        <item m="1" x="667"/>
        <item m="1" x="449"/>
        <item m="1" x="662"/>
        <item m="1" x="624"/>
        <item m="1" x="762"/>
        <item m="1" x="675"/>
        <item m="1" x="639"/>
        <item m="1" x="753"/>
        <item m="1" x="723"/>
        <item m="1" x="544"/>
        <item m="1" x="643"/>
        <item m="1" x="677"/>
        <item m="1" x="522"/>
        <item m="1" x="546"/>
        <item m="1" x="690"/>
        <item m="1" x="562"/>
        <item m="1" x="504"/>
        <item m="1" x="577"/>
        <item m="1" x="492"/>
        <item m="1" x="476"/>
        <item m="1" x="703"/>
        <item m="1" x="520"/>
        <item m="1" x="737"/>
        <item m="1" x="633"/>
        <item m="1" x="684"/>
        <item m="1" x="757"/>
        <item m="1" x="539"/>
        <item m="1" x="550"/>
        <item m="1" x="712"/>
        <item m="1" x="584"/>
        <item m="1" x="524"/>
        <item m="1" x="439"/>
        <item m="1" x="749"/>
        <item m="1" x="589"/>
        <item m="1" x="641"/>
        <item m="1" x="765"/>
        <item m="1" x="672"/>
        <item m="1" x="664"/>
        <item m="1" x="572"/>
        <item m="1" x="432"/>
        <item x="3"/>
        <item m="1" x="626"/>
        <item m="1" x="548"/>
        <item m="1" x="481"/>
        <item m="1" x="593"/>
        <item m="1" x="745"/>
        <item m="1" x="642"/>
        <item m="1" x="611"/>
        <item m="1" x="540"/>
        <item m="1" x="465"/>
        <item m="1" x="528"/>
        <item m="1" x="516"/>
        <item m="1" x="511"/>
        <item m="1" x="678"/>
        <item m="1" x="636"/>
        <item m="1" x="471"/>
        <item m="1" x="491"/>
        <item m="1" x="499"/>
        <item m="1" x="529"/>
        <item m="1" x="670"/>
        <item m="1" x="565"/>
        <item m="1" x="571"/>
        <item m="1" x="448"/>
        <item m="1" x="600"/>
        <item m="1" x="630"/>
        <item m="1" x="644"/>
        <item m="1" x="468"/>
        <item m="1" x="486"/>
        <item m="1" x="739"/>
        <item m="1" x="717"/>
        <item m="1" x="586"/>
        <item m="1" x="502"/>
        <item m="1" x="569"/>
        <item m="1" x="700"/>
        <item m="1" x="453"/>
        <item m="1" x="645"/>
        <item m="1" x="514"/>
        <item m="1" x="527"/>
        <item m="1" x="457"/>
        <item m="1" x="619"/>
        <item m="1" x="764"/>
        <item m="1" x="713"/>
        <item m="1" x="568"/>
        <item m="1" x="438"/>
        <item m="1" x="537"/>
        <item m="1" x="680"/>
        <item m="1" x="434"/>
        <item m="1" x="692"/>
        <item m="1" x="616"/>
        <item m="1" x="541"/>
        <item m="1" x="454"/>
        <item m="1" x="459"/>
        <item m="1" x="756"/>
        <item m="1" x="720"/>
        <item m="1" x="477"/>
        <item m="1" x="752"/>
        <item m="1" x="464"/>
        <item m="1" x="574"/>
        <item m="1" x="654"/>
        <item m="1" x="563"/>
        <item m="1" x="681"/>
        <item m="1" x="729"/>
        <item m="1" x="635"/>
        <item m="1" x="482"/>
        <item m="1" x="696"/>
        <item m="1" x="708"/>
        <item m="1" x="646"/>
        <item m="1" x="433"/>
        <item m="1" x="603"/>
        <item m="1" x="718"/>
        <item m="1" x="609"/>
        <item m="1" x="443"/>
        <item m="1" x="687"/>
        <item m="1" x="512"/>
        <item m="1" x="682"/>
        <item m="1" x="558"/>
        <item m="1" x="761"/>
        <item m="1" x="663"/>
        <item m="1" x="587"/>
        <item m="1" x="441"/>
        <item m="1" x="578"/>
        <item m="1" x="612"/>
        <item m="1" x="591"/>
        <item m="1" x="750"/>
        <item m="1" x="564"/>
        <item m="1" x="693"/>
        <item m="1" x="748"/>
        <item m="1" x="628"/>
        <item m="1" x="610"/>
        <item m="1" x="581"/>
        <item m="1" x="602"/>
        <item m="1" x="490"/>
        <item m="1" x="725"/>
        <item m="1" x="613"/>
        <item m="1" x="555"/>
        <item m="1" x="656"/>
        <item m="1" x="588"/>
        <item m="1" x="658"/>
        <item m="1" x="699"/>
        <item m="1" x="483"/>
        <item m="1" x="758"/>
        <item m="1" x="704"/>
        <item m="1" x="455"/>
        <item m="1" x="615"/>
        <item m="1" x="436"/>
        <item m="1" x="674"/>
        <item m="1" x="473"/>
        <item m="1" x="494"/>
        <item m="1" x="599"/>
        <item m="1" x="309"/>
        <item m="1" x="733"/>
        <item m="1" x="719"/>
        <item m="1" x="592"/>
        <item m="1" x="697"/>
        <item m="1" x="614"/>
        <item m="1" x="746"/>
        <item m="1" x="653"/>
        <item m="1" x="652"/>
        <item m="1" x="601"/>
        <item m="1" x="685"/>
        <item m="1" x="640"/>
        <item m="1" x="488"/>
        <item m="1" x="533"/>
        <item m="1" x="570"/>
        <item m="1" x="430"/>
        <item m="1" x="732"/>
        <item m="1" x="741"/>
        <item m="1" x="598"/>
        <item m="1" x="515"/>
        <item m="1" x="638"/>
        <item m="1" x="582"/>
        <item m="1" x="649"/>
        <item m="1" x="710"/>
        <item m="1" x="547"/>
        <item m="1" x="637"/>
        <item m="1" x="669"/>
        <item m="1" x="607"/>
        <item m="1" x="576"/>
        <item m="1" x="647"/>
        <item m="1" x="573"/>
        <item m="1" x="625"/>
        <item m="1" x="655"/>
        <item m="1" x="447"/>
        <item m="1" x="552"/>
        <item m="1" x="554"/>
        <item m="1" x="711"/>
        <item m="1" x="506"/>
        <item m="1" x="751"/>
        <item m="1" x="475"/>
        <item m="1" x="735"/>
        <item m="1" x="606"/>
        <item m="1" x="487"/>
        <item m="1" x="629"/>
        <item m="1" x="489"/>
        <item m="1" x="689"/>
        <item m="1" x="648"/>
        <item m="1" x="665"/>
        <item m="1" x="526"/>
        <item m="1" x="714"/>
        <item m="1" x="445"/>
        <item m="1" x="497"/>
        <item m="1" x="458"/>
        <item m="1" x="451"/>
        <item m="1" x="596"/>
        <item m="1" x="686"/>
        <item m="1" x="728"/>
        <item m="1" x="754"/>
        <item m="1" x="460"/>
        <item m="1" x="472"/>
        <item m="1" x="707"/>
        <item m="1" x="575"/>
        <item m="1" x="724"/>
        <item m="1" x="484"/>
        <item m="1" x="456"/>
        <item m="1" x="726"/>
        <item m="1" x="517"/>
        <item m="1" x="435"/>
        <item m="1" x="509"/>
        <item m="1" x="676"/>
        <item m="1" x="585"/>
        <item m="1" x="730"/>
        <item m="1" x="450"/>
        <item m="1" x="618"/>
        <item m="1" x="474"/>
        <item m="1" x="605"/>
        <item m="1" x="545"/>
        <item m="1" x="531"/>
        <item m="1" x="559"/>
        <item m="1" x="631"/>
        <item m="1" x="431"/>
        <item m="1" x="673"/>
        <item m="1" x="553"/>
        <item m="1" x="668"/>
        <item m="1" x="485"/>
        <item m="1" x="425"/>
        <item m="1" x="426"/>
        <item m="1" x="427"/>
        <item m="1" x="428"/>
        <item m="1" x="429"/>
        <item m="1" x="293"/>
        <item x="1"/>
        <item x="2"/>
        <item x="4"/>
        <item x="251"/>
        <item m="1" x="294"/>
        <item x="7"/>
        <item m="1" x="295"/>
        <item m="1" x="296"/>
        <item m="1" x="297"/>
        <item m="1" x="298"/>
        <item m="1" x="299"/>
        <item m="1" x="300"/>
        <item m="1" x="301"/>
        <item m="1" x="302"/>
        <item m="1" x="303"/>
        <item m="1" x="304"/>
        <item m="1" x="305"/>
        <item m="1" x="306"/>
        <item m="1" x="307"/>
        <item m="1" x="308"/>
        <item m="1" x="310"/>
        <item x="21"/>
        <item x="22"/>
        <item x="23"/>
        <item x="26"/>
        <item m="1" x="311"/>
        <item m="1" x="312"/>
        <item x="32"/>
        <item x="29"/>
        <item x="33"/>
        <item x="34"/>
        <item x="35"/>
        <item x="36"/>
        <item x="37"/>
        <item x="38"/>
        <item x="39"/>
        <item m="1" x="313"/>
        <item x="42"/>
        <item m="1" x="314"/>
        <item m="1" x="315"/>
        <item x="47"/>
        <item x="48"/>
        <item m="1" x="316"/>
        <item m="1" x="317"/>
        <item m="1" x="318"/>
        <item m="1" x="319"/>
        <item m="1" x="320"/>
        <item m="1" x="321"/>
        <item m="1" x="322"/>
        <item x="89"/>
        <item x="90"/>
        <item x="92"/>
        <item x="93"/>
        <item m="1" x="323"/>
        <item m="1" x="324"/>
        <item m="1" x="325"/>
        <item m="1" x="326"/>
        <item m="1" x="327"/>
        <item m="1" x="328"/>
        <item m="1" x="329"/>
        <item m="1" x="330"/>
        <item m="1" x="331"/>
        <item m="1" x="332"/>
        <item m="1" x="333"/>
        <item m="1" x="334"/>
        <item m="1" x="335"/>
        <item m="1" x="336"/>
        <item m="1" x="337"/>
        <item m="1" x="338"/>
        <item m="1" x="339"/>
        <item m="1" x="340"/>
        <item m="1" x="341"/>
        <item m="1" x="342"/>
        <item m="1" x="343"/>
        <item m="1" x="344"/>
        <item m="1" x="345"/>
        <item m="1" x="346"/>
        <item m="1" x="347"/>
        <item m="1" x="348"/>
        <item m="1" x="349"/>
        <item m="1" x="350"/>
        <item x="117"/>
        <item x="118"/>
        <item x="119"/>
        <item x="120"/>
        <item x="121"/>
        <item x="122"/>
        <item x="123"/>
        <item x="124"/>
        <item m="1" x="351"/>
        <item m="1" x="352"/>
        <item m="1" x="353"/>
        <item m="1" x="354"/>
        <item x="127"/>
        <item x="128"/>
        <item m="1" x="355"/>
        <item m="1" x="356"/>
        <item m="1" x="357"/>
        <item m="1" x="358"/>
        <item m="1" x="359"/>
        <item x="132"/>
        <item x="133"/>
        <item m="1" x="360"/>
        <item x="136"/>
        <item x="137"/>
        <item m="1" x="361"/>
        <item m="1" x="362"/>
        <item x="138"/>
        <item x="139"/>
        <item x="140"/>
        <item m="1" x="363"/>
        <item m="1" x="364"/>
        <item m="1" x="365"/>
        <item x="141"/>
        <item x="142"/>
        <item m="1" x="366"/>
        <item x="143"/>
        <item x="144"/>
        <item x="145"/>
        <item x="146"/>
        <item m="1" x="367"/>
        <item m="1" x="368"/>
        <item x="148"/>
        <item m="1" x="369"/>
        <item x="150"/>
        <item x="151"/>
        <item x="152"/>
        <item x="153"/>
        <item x="154"/>
        <item x="155"/>
        <item m="1" x="370"/>
        <item m="1" x="371"/>
        <item x="157"/>
        <item m="1" x="372"/>
        <item m="1" x="373"/>
        <item m="1" x="374"/>
        <item x="158"/>
        <item m="1" x="375"/>
        <item x="159"/>
        <item x="160"/>
        <item m="1" x="376"/>
        <item x="161"/>
        <item x="162"/>
        <item x="163"/>
        <item m="1" x="377"/>
        <item m="1" x="378"/>
        <item m="1" x="379"/>
        <item m="1" x="380"/>
        <item m="1" x="381"/>
        <item m="1" x="382"/>
        <item m="1" x="383"/>
        <item m="1" x="384"/>
        <item m="1" x="385"/>
        <item x="168"/>
        <item x="171"/>
        <item x="172"/>
        <item x="174"/>
        <item m="1" x="386"/>
        <item x="175"/>
        <item x="176"/>
        <item x="177"/>
        <item m="1" x="387"/>
        <item m="1" x="388"/>
        <item x="181"/>
        <item m="1" x="389"/>
        <item x="182"/>
        <item x="183"/>
        <item m="1" x="390"/>
        <item x="188"/>
        <item x="189"/>
        <item x="190"/>
        <item m="1" x="391"/>
        <item m="1" x="392"/>
        <item m="1" x="393"/>
        <item m="1" x="394"/>
        <item m="1" x="395"/>
        <item x="194"/>
        <item x="195"/>
        <item x="196"/>
        <item x="197"/>
        <item x="198"/>
        <item x="199"/>
        <item x="200"/>
        <item x="201"/>
        <item x="202"/>
        <item x="203"/>
        <item m="1" x="396"/>
        <item m="1" x="397"/>
        <item x="205"/>
        <item m="1" x="398"/>
        <item x="207"/>
        <item x="208"/>
        <item x="209"/>
        <item x="210"/>
        <item x="211"/>
        <item x="212"/>
        <item m="1" x="399"/>
        <item m="1" x="400"/>
        <item m="1" x="401"/>
        <item x="216"/>
        <item m="1" x="402"/>
        <item m="1" x="403"/>
        <item x="219"/>
        <item m="1" x="404"/>
        <item m="1" x="405"/>
        <item x="222"/>
        <item x="223"/>
        <item x="224"/>
        <item x="225"/>
        <item x="226"/>
        <item m="1" x="406"/>
        <item x="228"/>
        <item x="229"/>
        <item x="230"/>
        <item x="231"/>
        <item m="1" x="407"/>
        <item m="1" x="408"/>
        <item x="234"/>
        <item m="1" x="409"/>
        <item m="1" x="410"/>
        <item x="250"/>
        <item x="252"/>
        <item m="1" x="411"/>
        <item x="253"/>
        <item x="254"/>
        <item x="255"/>
        <item x="256"/>
        <item x="257"/>
        <item x="258"/>
        <item x="259"/>
        <item x="260"/>
        <item x="261"/>
        <item x="262"/>
        <item x="263"/>
        <item x="264"/>
        <item x="265"/>
        <item x="266"/>
        <item x="267"/>
        <item x="268"/>
        <item x="269"/>
        <item x="270"/>
        <item m="1" x="412"/>
        <item m="1" x="413"/>
        <item x="274"/>
        <item m="1" x="414"/>
        <item x="282"/>
        <item x="283"/>
        <item x="284"/>
        <item x="285"/>
        <item x="286"/>
        <item m="1" x="415"/>
        <item m="1" x="416"/>
        <item m="1" x="417"/>
        <item m="1" x="418"/>
        <item m="1" x="419"/>
        <item m="1" x="420"/>
        <item m="1" x="421"/>
        <item x="287"/>
        <item m="1" x="422"/>
        <item m="1" x="423"/>
        <item m="1" x="424"/>
        <item x="288"/>
        <item x="289"/>
        <item x="290"/>
        <item x="291"/>
        <item x="292"/>
        <item x="0"/>
        <item x="5"/>
        <item x="6"/>
        <item x="8"/>
        <item x="9"/>
        <item x="10"/>
        <item x="11"/>
        <item x="12"/>
        <item x="13"/>
        <item x="14"/>
        <item x="15"/>
        <item x="16"/>
        <item x="17"/>
        <item x="18"/>
        <item x="19"/>
        <item x="20"/>
        <item x="24"/>
        <item x="25"/>
        <item x="27"/>
        <item x="28"/>
        <item x="30"/>
        <item x="31"/>
        <item x="40"/>
        <item x="41"/>
        <item x="43"/>
        <item x="44"/>
        <item x="45"/>
        <item x="46"/>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91"/>
        <item x="94"/>
        <item x="95"/>
        <item x="96"/>
        <item x="97"/>
        <item x="98"/>
        <item x="99"/>
        <item x="100"/>
        <item x="101"/>
        <item x="102"/>
        <item x="103"/>
        <item x="104"/>
        <item x="105"/>
        <item x="106"/>
        <item x="107"/>
        <item x="108"/>
        <item x="109"/>
        <item x="110"/>
        <item x="111"/>
        <item x="112"/>
        <item x="113"/>
        <item x="114"/>
        <item x="115"/>
        <item x="116"/>
        <item x="125"/>
        <item x="126"/>
        <item x="129"/>
        <item x="130"/>
        <item x="131"/>
        <item x="134"/>
        <item x="135"/>
        <item x="147"/>
        <item x="149"/>
        <item x="156"/>
        <item x="164"/>
        <item x="165"/>
        <item x="166"/>
        <item x="167"/>
        <item x="169"/>
        <item x="170"/>
        <item x="173"/>
        <item x="178"/>
        <item x="179"/>
        <item x="180"/>
        <item x="184"/>
        <item x="185"/>
        <item x="186"/>
        <item x="187"/>
        <item x="191"/>
        <item x="192"/>
        <item x="193"/>
        <item x="204"/>
        <item x="206"/>
        <item x="213"/>
        <item x="214"/>
        <item x="215"/>
        <item x="217"/>
        <item x="218"/>
        <item x="220"/>
        <item x="221"/>
        <item x="227"/>
        <item x="232"/>
        <item x="233"/>
        <item x="235"/>
        <item x="236"/>
        <item x="237"/>
        <item x="238"/>
        <item x="239"/>
        <item x="240"/>
        <item x="241"/>
        <item x="242"/>
        <item x="243"/>
        <item x="244"/>
        <item x="245"/>
        <item x="246"/>
        <item x="247"/>
        <item x="248"/>
        <item x="249"/>
        <item x="271"/>
        <item x="272"/>
        <item x="273"/>
        <item x="275"/>
        <item x="276"/>
        <item x="277"/>
        <item x="278"/>
        <item x="279"/>
        <item x="280"/>
        <item x="281"/>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axis="axisRow" compact="0" outline="0" showAll="0" defaultSubtotal="0">
      <items count="64">
        <item h="1" m="1" x="63"/>
        <item h="1" x="2"/>
        <item x="0"/>
        <item x="1"/>
        <item x="4"/>
        <item x="11"/>
        <item x="12"/>
        <item x="13"/>
        <item x="14"/>
        <item x="15"/>
        <item x="16"/>
        <item x="17"/>
        <item x="18"/>
        <item x="19"/>
        <item x="20"/>
        <item x="21"/>
        <item x="25"/>
        <item x="26"/>
        <item x="27"/>
        <item x="29"/>
        <item x="28"/>
        <item x="30"/>
        <item x="31"/>
        <item x="32"/>
        <item x="33"/>
        <item x="34"/>
        <item x="35"/>
        <item x="37"/>
        <item x="38"/>
        <item x="39"/>
        <item x="40"/>
        <item x="41"/>
        <item x="42"/>
        <item x="43"/>
        <item x="44"/>
        <item x="45"/>
        <item x="46"/>
        <item x="47"/>
        <item x="48"/>
        <item x="49"/>
        <item x="50"/>
        <item x="51"/>
        <item x="52"/>
        <item x="53"/>
        <item x="54"/>
        <item x="55"/>
        <item x="56"/>
        <item x="57"/>
        <item x="58"/>
        <item x="59"/>
        <item x="60"/>
        <item x="61"/>
        <item x="62"/>
        <item x="3"/>
        <item x="5"/>
        <item x="6"/>
        <item x="7"/>
        <item x="8"/>
        <item x="9"/>
        <item x="10"/>
        <item x="22"/>
        <item x="23"/>
        <item x="24"/>
        <item x="36"/>
      </items>
    </pivotField>
    <pivotField compact="0" outline="0" showAll="0" defaultSubtotal="0"/>
    <pivotField axis="axisRow" compact="0" outline="0" showAll="0" defaultSubtotal="0">
      <items count="71">
        <item x="0"/>
        <item m="1" x="70"/>
        <item m="1" x="62"/>
        <item m="1" x="61"/>
        <item m="1" x="64"/>
        <item m="1" x="67"/>
        <item m="1" x="65"/>
        <item m="1" x="69"/>
        <item m="1" x="66"/>
        <item m="1" x="68"/>
        <item m="1" x="63"/>
        <item x="1"/>
        <item m="1" x="55"/>
        <item m="1" x="56"/>
        <item x="13"/>
        <item x="38"/>
        <item m="1" x="57"/>
        <item m="1" x="58"/>
        <item m="1" x="59"/>
        <item m="1" x="60"/>
        <item x="16"/>
        <item x="18"/>
        <item x="30"/>
        <item x="43"/>
        <item x="49"/>
        <item x="51"/>
        <item x="52"/>
        <item x="53"/>
        <item x="54"/>
        <item x="2"/>
        <item x="3"/>
        <item x="4"/>
        <item x="5"/>
        <item x="6"/>
        <item x="7"/>
        <item x="8"/>
        <item x="9"/>
        <item x="10"/>
        <item x="11"/>
        <item x="12"/>
        <item x="14"/>
        <item x="15"/>
        <item x="17"/>
        <item x="19"/>
        <item x="20"/>
        <item x="21"/>
        <item x="22"/>
        <item x="23"/>
        <item x="24"/>
        <item x="25"/>
        <item x="26"/>
        <item x="27"/>
        <item x="28"/>
        <item x="29"/>
        <item x="31"/>
        <item x="32"/>
        <item x="33"/>
        <item x="34"/>
        <item x="35"/>
        <item x="36"/>
        <item x="37"/>
        <item x="39"/>
        <item x="40"/>
        <item x="41"/>
        <item x="42"/>
        <item x="44"/>
        <item x="45"/>
        <item x="46"/>
        <item x="47"/>
        <item x="48"/>
        <item x="50"/>
      </items>
    </pivotField>
    <pivotField compact="0" outline="0" showAll="0" defaultSubtotal="0"/>
    <pivotField compact="0" outline="0" showAll="0" defaultSubtotal="0"/>
    <pivotField compact="0" outline="0" showAll="0" defaultSubtotal="0"/>
    <pivotField compact="0" outline="0" showAll="0"/>
  </pivotFields>
  <rowFields count="3">
    <field x="10"/>
    <field x="1"/>
    <field x="12"/>
  </rowFields>
  <rowItems count="87">
    <i>
      <x v="2"/>
      <x v="610"/>
      <x/>
    </i>
    <i>
      <x v="3"/>
      <x v="144"/>
      <x/>
    </i>
    <i r="1">
      <x v="344"/>
      <x/>
    </i>
    <i r="1">
      <x v="345"/>
      <x/>
    </i>
    <i r="1">
      <x v="346"/>
      <x/>
    </i>
    <i r="1">
      <x v="347"/>
      <x/>
    </i>
    <i r="1">
      <x v="756"/>
      <x/>
    </i>
    <i>
      <x v="4"/>
      <x v="613"/>
      <x v="29"/>
    </i>
    <i r="1">
      <x v="616"/>
      <x/>
    </i>
    <i>
      <x v="5"/>
      <x v="699"/>
      <x v="37"/>
    </i>
    <i>
      <x v="6"/>
      <x v="702"/>
      <x v="14"/>
    </i>
    <i>
      <x v="7"/>
      <x v="703"/>
      <x v="40"/>
    </i>
    <i>
      <x v="8"/>
      <x v="437"/>
      <x v="41"/>
    </i>
    <i>
      <x v="9"/>
      <x v="438"/>
      <x/>
    </i>
    <i>
      <x v="10"/>
      <x v="444"/>
      <x v="20"/>
    </i>
    <i r="1">
      <x v="445"/>
      <x v="42"/>
    </i>
    <i>
      <x v="11"/>
      <x v="344"/>
      <x/>
    </i>
    <i>
      <x v="12"/>
      <x v="707"/>
      <x/>
    </i>
    <i>
      <x v="13"/>
      <x v="708"/>
      <x v="21"/>
    </i>
    <i>
      <x v="14"/>
      <x v="447"/>
      <x v="42"/>
    </i>
    <i>
      <x v="15"/>
      <x v="458"/>
      <x/>
    </i>
    <i>
      <x v="16"/>
      <x v="712"/>
      <x v="52"/>
    </i>
    <i>
      <x v="17"/>
      <x v="713"/>
      <x v="53"/>
    </i>
    <i>
      <x v="18"/>
      <x v="714"/>
      <x v="22"/>
    </i>
    <i>
      <x v="19"/>
      <x v="717"/>
      <x v="55"/>
    </i>
    <i>
      <x v="20"/>
      <x v="497"/>
      <x v="54"/>
    </i>
    <i>
      <x v="21"/>
      <x v="498"/>
      <x/>
    </i>
    <i>
      <x v="22"/>
      <x v="499"/>
      <x v="56"/>
    </i>
    <i>
      <x v="23"/>
      <x v="500"/>
      <x v="57"/>
    </i>
    <i>
      <x v="24"/>
      <x v="502"/>
      <x v="58"/>
    </i>
    <i>
      <x v="25"/>
      <x v="503"/>
      <x v="59"/>
    </i>
    <i>
      <x v="26"/>
      <x v="504"/>
      <x v="60"/>
    </i>
    <i>
      <x v="27"/>
      <x v="507"/>
      <x v="61"/>
    </i>
    <i>
      <x v="28"/>
      <x v="509"/>
      <x v="62"/>
    </i>
    <i>
      <x v="29"/>
      <x v="512"/>
      <x v="63"/>
    </i>
    <i>
      <x v="30"/>
      <x v="726"/>
      <x v="64"/>
    </i>
    <i>
      <x v="31"/>
      <x v="728"/>
      <x v="23"/>
    </i>
    <i>
      <x v="32"/>
      <x v="520"/>
      <x v="65"/>
    </i>
    <i>
      <x v="33"/>
      <x v="521"/>
      <x v="66"/>
    </i>
    <i>
      <x v="34"/>
      <x v="522"/>
      <x v="67"/>
    </i>
    <i>
      <x v="35"/>
      <x v="523"/>
      <x v="68"/>
    </i>
    <i>
      <x v="36"/>
      <x v="524"/>
      <x v="69"/>
    </i>
    <i>
      <x v="37"/>
      <x v="525"/>
      <x/>
    </i>
    <i>
      <x v="38"/>
      <x v="526"/>
      <x/>
    </i>
    <i>
      <x v="39"/>
      <x v="527"/>
      <x/>
    </i>
    <i>
      <x v="40"/>
      <x v="729"/>
      <x v="24"/>
    </i>
    <i>
      <x v="41"/>
      <x v="532"/>
      <x v="70"/>
    </i>
    <i>
      <x v="42"/>
      <x v="730"/>
      <x v="25"/>
    </i>
    <i>
      <x v="43"/>
      <x v="534"/>
      <x/>
    </i>
    <i>
      <x v="44"/>
      <x v="538"/>
      <x/>
    </i>
    <i>
      <x v="45"/>
      <x v="549"/>
      <x v="25"/>
    </i>
    <i>
      <x v="46"/>
      <x v="738"/>
      <x v="25"/>
    </i>
    <i>
      <x v="47"/>
      <x v="565"/>
      <x v="26"/>
    </i>
    <i>
      <x v="48"/>
      <x v="567"/>
      <x/>
    </i>
    <i r="1">
      <x v="570"/>
      <x/>
    </i>
    <i r="1">
      <x v="571"/>
      <x/>
    </i>
    <i r="1">
      <x v="572"/>
      <x/>
    </i>
    <i r="1">
      <x v="573"/>
      <x/>
    </i>
    <i r="1">
      <x v="574"/>
      <x/>
    </i>
    <i r="1">
      <x v="576"/>
      <x v="26"/>
    </i>
    <i r="1">
      <x v="577"/>
      <x v="26"/>
    </i>
    <i r="1">
      <x v="578"/>
      <x v="26"/>
    </i>
    <i r="1">
      <x v="580"/>
      <x/>
    </i>
    <i r="1">
      <x v="581"/>
      <x/>
    </i>
    <i r="1">
      <x v="582"/>
      <x/>
    </i>
    <i>
      <x v="49"/>
      <x v="584"/>
      <x v="27"/>
    </i>
    <i>
      <x v="50"/>
      <x v="758"/>
      <x/>
    </i>
    <i>
      <x v="51"/>
      <x v="589"/>
      <x v="28"/>
    </i>
    <i>
      <x v="52"/>
      <x v="605"/>
      <x/>
    </i>
    <i r="1">
      <x v="606"/>
      <x/>
    </i>
    <i r="1">
      <x v="607"/>
      <x/>
    </i>
    <i r="1">
      <x v="608"/>
      <x/>
    </i>
    <i r="1">
      <x v="609"/>
      <x/>
    </i>
    <i>
      <x v="53"/>
      <x v="612"/>
      <x v="11"/>
    </i>
    <i>
      <x v="54"/>
      <x v="618"/>
      <x/>
    </i>
    <i>
      <x v="55"/>
      <x v="619"/>
      <x/>
    </i>
    <i>
      <x v="56"/>
      <x v="379"/>
      <x/>
    </i>
    <i r="1">
      <x v="628"/>
      <x/>
    </i>
    <i r="1">
      <x v="638"/>
      <x/>
    </i>
    <i>
      <x v="57"/>
      <x v="680"/>
      <x v="30"/>
    </i>
    <i>
      <x v="58"/>
      <x v="686"/>
      <x v="31"/>
    </i>
    <i>
      <x v="59"/>
      <x v="694"/>
      <x v="34"/>
    </i>
    <i>
      <x v="60"/>
      <x v="468"/>
      <x v="46"/>
    </i>
    <i>
      <x v="61"/>
      <x v="473"/>
      <x/>
    </i>
    <i>
      <x v="62"/>
      <x v="485"/>
      <x v="51"/>
    </i>
    <i>
      <x v="63"/>
      <x v="720"/>
      <x v="15"/>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EFB9D-D4F4-40D4-B812-40247F015C16}">
  <sheetPr codeName="Sheet1"/>
  <dimension ref="A1:A4"/>
  <sheetViews>
    <sheetView tabSelected="1" workbookViewId="0">
      <selection activeCell="I10" sqref="I10"/>
    </sheetView>
  </sheetViews>
  <sheetFormatPr defaultRowHeight="14.5" x14ac:dyDescent="0.35"/>
  <sheetData>
    <row r="1" spans="1:1" x14ac:dyDescent="0.35">
      <c r="A1" t="s">
        <v>19</v>
      </c>
    </row>
    <row r="2" spans="1:1" x14ac:dyDescent="0.35">
      <c r="A2" t="s">
        <v>20</v>
      </c>
    </row>
    <row r="3" spans="1:1" x14ac:dyDescent="0.35">
      <c r="A3" t="s">
        <v>21</v>
      </c>
    </row>
    <row r="4" spans="1:1" x14ac:dyDescent="0.35">
      <c r="A4" t="s">
        <v>22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00B050"/>
    <pageSetUpPr fitToPage="1"/>
  </sheetPr>
  <dimension ref="A1:QR609"/>
  <sheetViews>
    <sheetView zoomScale="95" zoomScaleNormal="95" zoomScalePageLayoutView="150" workbookViewId="0">
      <pane ySplit="1" topLeftCell="A226" activePane="bottomLeft" state="frozen"/>
      <selection pane="bottomLeft" activeCell="N162" sqref="N162"/>
    </sheetView>
  </sheetViews>
  <sheetFormatPr defaultColWidth="10.7265625" defaultRowHeight="12" customHeight="1" x14ac:dyDescent="0.35"/>
  <cols>
    <col min="1" max="7" width="1.7265625" style="3" customWidth="1"/>
    <col min="8" max="8" width="5.81640625" style="3" customWidth="1"/>
    <col min="9" max="9" width="45.453125" style="3" customWidth="1"/>
    <col min="10" max="10" width="18.81640625" style="3" customWidth="1"/>
    <col min="11" max="11" width="12.1796875" style="3" customWidth="1"/>
    <col min="12" max="13" width="13.54296875" style="154" customWidth="1"/>
    <col min="14" max="14" width="17.08984375" style="3" customWidth="1"/>
    <col min="15" max="15" width="7.81640625" style="3" customWidth="1"/>
    <col min="16" max="16" width="8.453125" style="3" customWidth="1"/>
    <col min="17" max="17" width="12.453125" style="3" customWidth="1"/>
    <col min="18" max="19" width="28" style="3" customWidth="1"/>
    <col min="20" max="20" width="3.81640625" style="3" customWidth="1"/>
    <col min="21" max="21" width="24.81640625" style="3" customWidth="1"/>
    <col min="22" max="22" width="8.7265625" style="3" customWidth="1"/>
    <col min="23" max="23" width="19.81640625" style="3" customWidth="1"/>
    <col min="24" max="24" width="24.81640625" style="3" customWidth="1"/>
    <col min="25" max="16384" width="10.7265625" style="3"/>
  </cols>
  <sheetData>
    <row r="1" spans="1:460" ht="12" customHeight="1" x14ac:dyDescent="0.35">
      <c r="A1" s="2" t="s">
        <v>59</v>
      </c>
      <c r="B1" s="2" t="s">
        <v>60</v>
      </c>
      <c r="C1" s="2" t="s">
        <v>53</v>
      </c>
      <c r="D1" s="2" t="s">
        <v>54</v>
      </c>
      <c r="E1" s="2" t="s">
        <v>55</v>
      </c>
      <c r="F1" s="2" t="s">
        <v>56</v>
      </c>
      <c r="G1" s="2" t="s">
        <v>57</v>
      </c>
      <c r="H1" s="2" t="s">
        <v>60</v>
      </c>
      <c r="I1" s="2" t="s">
        <v>0</v>
      </c>
      <c r="J1" s="2" t="s">
        <v>8</v>
      </c>
      <c r="K1" s="2" t="s">
        <v>213</v>
      </c>
      <c r="L1" s="152" t="s">
        <v>1221</v>
      </c>
      <c r="M1" s="152" t="s">
        <v>1222</v>
      </c>
      <c r="N1" s="198" t="s">
        <v>1223</v>
      </c>
      <c r="O1" s="2" t="s">
        <v>15</v>
      </c>
      <c r="P1" s="2" t="s">
        <v>214</v>
      </c>
      <c r="Q1" s="2" t="s">
        <v>1210</v>
      </c>
      <c r="R1" s="2" t="s">
        <v>1</v>
      </c>
      <c r="S1" s="2" t="s">
        <v>2</v>
      </c>
      <c r="T1" s="2" t="s">
        <v>3</v>
      </c>
      <c r="U1" s="2" t="s">
        <v>4</v>
      </c>
      <c r="V1" s="2" t="s">
        <v>5</v>
      </c>
      <c r="W1" s="2" t="s">
        <v>6</v>
      </c>
      <c r="X1" s="2" t="s">
        <v>7</v>
      </c>
    </row>
    <row r="2" spans="1:460" s="22" customFormat="1" ht="12" customHeight="1" x14ac:dyDescent="0.35">
      <c r="A2" s="4" t="s">
        <v>10</v>
      </c>
      <c r="B2" s="4" t="s">
        <v>14</v>
      </c>
      <c r="C2" s="4" t="s">
        <v>10</v>
      </c>
      <c r="D2" s="4"/>
      <c r="E2" s="4"/>
      <c r="F2" s="4"/>
      <c r="G2" s="4"/>
      <c r="H2" s="4" t="str">
        <f t="shared" ref="H2:H10" si="0">B2&amp;IF(C2="",,".")&amp;C2&amp;IF(D2="",,".")&amp;D2&amp;IF(E2="",,".")&amp;E2&amp;IF(F2="",,".")&amp;F2&amp;IF(G2="",,".")&amp;G2</f>
        <v>Vol.I</v>
      </c>
      <c r="I2" s="4" t="s">
        <v>440</v>
      </c>
      <c r="J2" s="4"/>
      <c r="K2" s="4"/>
      <c r="L2" s="153"/>
      <c r="M2" s="153" t="s">
        <v>1261</v>
      </c>
      <c r="N2" s="112"/>
      <c r="O2" s="4">
        <v>225</v>
      </c>
      <c r="P2" s="4">
        <f>SUM(P3:P249)</f>
        <v>108</v>
      </c>
      <c r="Q2" s="4"/>
      <c r="R2" s="72" t="s">
        <v>290</v>
      </c>
      <c r="S2" s="72" t="s">
        <v>292</v>
      </c>
      <c r="T2" s="72"/>
      <c r="U2" s="72"/>
      <c r="V2" s="72"/>
      <c r="W2" s="72"/>
      <c r="X2" s="72"/>
    </row>
    <row r="3" spans="1:460" ht="12" customHeight="1" x14ac:dyDescent="0.35">
      <c r="A3" s="40" t="s">
        <v>10</v>
      </c>
      <c r="B3" s="40" t="s">
        <v>27</v>
      </c>
      <c r="C3" s="40"/>
      <c r="D3" s="40"/>
      <c r="E3" s="40"/>
      <c r="F3" s="40"/>
      <c r="G3" s="40"/>
      <c r="H3" s="40" t="str">
        <f t="shared" si="0"/>
        <v>Title</v>
      </c>
      <c r="I3" s="40" t="s">
        <v>26</v>
      </c>
      <c r="K3" s="4" t="s">
        <v>16</v>
      </c>
      <c r="L3" s="154" t="s">
        <v>1209</v>
      </c>
      <c r="N3" s="154"/>
      <c r="Q3" s="195" t="s">
        <v>1212</v>
      </c>
      <c r="R3" s="3" t="s">
        <v>302</v>
      </c>
      <c r="S3" s="3" t="s">
        <v>296</v>
      </c>
    </row>
    <row r="4" spans="1:460" ht="12" customHeight="1" x14ac:dyDescent="0.35">
      <c r="A4" s="40"/>
      <c r="B4" s="40" t="s">
        <v>29</v>
      </c>
      <c r="C4" s="40"/>
      <c r="D4" s="40"/>
      <c r="E4" s="40"/>
      <c r="F4" s="40"/>
      <c r="G4" s="40"/>
      <c r="H4" s="40" t="str">
        <f t="shared" si="0"/>
        <v>TL</v>
      </c>
      <c r="I4" s="40" t="s">
        <v>28</v>
      </c>
      <c r="K4" s="3" t="s">
        <v>16</v>
      </c>
      <c r="L4" s="154" t="s">
        <v>1209</v>
      </c>
      <c r="N4" s="113"/>
      <c r="R4" s="3" t="s">
        <v>302</v>
      </c>
      <c r="S4" s="3" t="s">
        <v>301</v>
      </c>
    </row>
    <row r="5" spans="1:460" ht="12" customHeight="1" x14ac:dyDescent="0.35">
      <c r="A5" s="40" t="s">
        <v>10</v>
      </c>
      <c r="B5" s="40" t="s">
        <v>12</v>
      </c>
      <c r="C5" s="40"/>
      <c r="D5" s="40"/>
      <c r="E5" s="40"/>
      <c r="F5" s="40"/>
      <c r="G5" s="40"/>
      <c r="H5" s="40" t="str">
        <f t="shared" si="0"/>
        <v>ToC</v>
      </c>
      <c r="I5" s="40" t="s">
        <v>18</v>
      </c>
      <c r="K5" s="3" t="s">
        <v>16</v>
      </c>
      <c r="L5" s="154" t="s">
        <v>1209</v>
      </c>
      <c r="N5" s="113"/>
      <c r="R5" s="3" t="s">
        <v>302</v>
      </c>
      <c r="S5" s="3" t="s">
        <v>297</v>
      </c>
    </row>
    <row r="6" spans="1:460" ht="12" customHeight="1" x14ac:dyDescent="0.35">
      <c r="A6" s="40" t="s">
        <v>10</v>
      </c>
      <c r="B6" s="40" t="s">
        <v>30</v>
      </c>
      <c r="C6" s="40"/>
      <c r="D6" s="40"/>
      <c r="E6" s="40"/>
      <c r="F6" s="40"/>
      <c r="G6" s="40"/>
      <c r="H6" s="40" t="str">
        <f t="shared" si="0"/>
        <v>LoTF</v>
      </c>
      <c r="I6" s="40" t="s">
        <v>293</v>
      </c>
      <c r="K6" s="3" t="s">
        <v>16</v>
      </c>
      <c r="L6" s="154" t="s">
        <v>1209</v>
      </c>
      <c r="N6" s="113"/>
      <c r="R6" s="3" t="s">
        <v>302</v>
      </c>
      <c r="S6" s="3" t="s">
        <v>298</v>
      </c>
    </row>
    <row r="7" spans="1:460" ht="12" customHeight="1" x14ac:dyDescent="0.35">
      <c r="A7" s="40" t="s">
        <v>10</v>
      </c>
      <c r="B7" s="40" t="s">
        <v>725</v>
      </c>
      <c r="C7" s="40"/>
      <c r="D7" s="40"/>
      <c r="E7" s="40"/>
      <c r="F7" s="40"/>
      <c r="G7" s="40"/>
      <c r="H7" s="40" t="str">
        <f t="shared" si="0"/>
        <v xml:space="preserve">GoA &amp;A </v>
      </c>
      <c r="I7" s="40" t="s">
        <v>724</v>
      </c>
      <c r="J7" s="113"/>
      <c r="K7" s="3" t="s">
        <v>16</v>
      </c>
      <c r="L7" s="154" t="s">
        <v>1209</v>
      </c>
      <c r="N7" s="113"/>
      <c r="P7" s="3">
        <v>0</v>
      </c>
    </row>
    <row r="8" spans="1:460" ht="12" customHeight="1" x14ac:dyDescent="0.35">
      <c r="A8" s="5" t="s">
        <v>10</v>
      </c>
      <c r="B8" s="5"/>
      <c r="C8" s="5"/>
      <c r="D8" s="5"/>
      <c r="E8" s="5"/>
      <c r="F8" s="5"/>
      <c r="G8" s="5"/>
      <c r="H8" s="5" t="str">
        <f t="shared" si="0"/>
        <v/>
      </c>
      <c r="I8" s="5" t="s">
        <v>744</v>
      </c>
      <c r="J8" s="5"/>
      <c r="K8" s="5"/>
      <c r="L8" s="155"/>
      <c r="M8" s="155"/>
      <c r="N8" s="114"/>
      <c r="O8" s="5"/>
      <c r="P8" s="5">
        <v>108</v>
      </c>
      <c r="Q8" s="5" t="s">
        <v>1213</v>
      </c>
      <c r="R8" s="5" t="s">
        <v>532</v>
      </c>
      <c r="S8" s="5" t="s">
        <v>531</v>
      </c>
      <c r="T8" s="5" t="s">
        <v>202</v>
      </c>
      <c r="U8" s="5" t="s">
        <v>533</v>
      </c>
      <c r="V8" s="5"/>
      <c r="W8" s="5"/>
      <c r="X8" s="5"/>
      <c r="Y8" s="3">
        <f>117-9</f>
        <v>108</v>
      </c>
    </row>
    <row r="9" spans="1:460" ht="12" customHeight="1" x14ac:dyDescent="0.35">
      <c r="A9" s="2"/>
      <c r="B9" s="2"/>
      <c r="C9" s="2"/>
      <c r="D9" s="2"/>
      <c r="E9" s="2"/>
      <c r="F9" s="2"/>
      <c r="G9" s="2"/>
      <c r="H9" s="2" t="str">
        <f t="shared" ref="H9" si="1">B9&amp;IF(C9="",,".")&amp;C9&amp;IF(D9="",,".")&amp;D9&amp;IF(E9="",,".")&amp;E9&amp;IF(F9="",,".")&amp;F9&amp;IF(G9="",,".")&amp;G9</f>
        <v/>
      </c>
      <c r="I9" s="39" t="s">
        <v>229</v>
      </c>
      <c r="J9" s="26" t="s">
        <v>1181</v>
      </c>
      <c r="K9" s="39" t="s">
        <v>16</v>
      </c>
      <c r="L9" s="156" t="s">
        <v>1209</v>
      </c>
      <c r="M9" s="156"/>
      <c r="N9" s="115"/>
      <c r="O9" s="33"/>
      <c r="P9" s="33"/>
      <c r="Q9" s="33"/>
      <c r="R9" s="2"/>
      <c r="S9" s="2" t="s">
        <v>32</v>
      </c>
      <c r="T9" s="2"/>
      <c r="U9" s="2"/>
      <c r="V9" s="2"/>
      <c r="W9" s="2"/>
      <c r="X9" s="2"/>
    </row>
    <row r="10" spans="1:460" ht="15.65" customHeight="1" x14ac:dyDescent="0.35">
      <c r="A10" s="31" t="s">
        <v>10</v>
      </c>
      <c r="B10" s="43">
        <v>1</v>
      </c>
      <c r="C10" s="43">
        <v>0</v>
      </c>
      <c r="D10" s="43"/>
      <c r="E10" s="43"/>
      <c r="F10" s="43"/>
      <c r="G10" s="43"/>
      <c r="H10" s="43" t="str">
        <f t="shared" si="0"/>
        <v>1.0</v>
      </c>
      <c r="I10" s="43" t="s">
        <v>597</v>
      </c>
      <c r="J10" s="12"/>
      <c r="K10" s="39" t="s">
        <v>16</v>
      </c>
      <c r="L10" s="157"/>
      <c r="M10" s="157"/>
      <c r="N10" s="116"/>
      <c r="O10" s="116"/>
      <c r="P10" s="12"/>
      <c r="Q10" s="12"/>
      <c r="R10" s="12" t="s">
        <v>303</v>
      </c>
      <c r="S10" s="12" t="s">
        <v>383</v>
      </c>
      <c r="T10" s="12" t="s">
        <v>534</v>
      </c>
      <c r="U10" s="12" t="s">
        <v>535</v>
      </c>
      <c r="V10" s="12"/>
      <c r="W10" s="12"/>
      <c r="X10" s="12" t="s">
        <v>68</v>
      </c>
    </row>
    <row r="11" spans="1:460" s="2" customFormat="1" ht="12" customHeight="1" x14ac:dyDescent="0.35">
      <c r="A11" s="2" t="s">
        <v>10</v>
      </c>
      <c r="B11" s="39">
        <v>1</v>
      </c>
      <c r="C11" s="39">
        <v>1</v>
      </c>
      <c r="D11" s="39"/>
      <c r="E11" s="39"/>
      <c r="F11" s="39"/>
      <c r="G11" s="39"/>
      <c r="H11" s="39" t="str">
        <f t="shared" ref="H11" si="2">B11&amp;IF(C11="",,".")&amp;C11&amp;IF(D11="",,".")&amp;D11&amp;IF(E11="",,".")&amp;E11&amp;IF(F11="",,".")&amp;F11&amp;IF(G11="",,".")&amp;G11</f>
        <v>1.1</v>
      </c>
      <c r="I11" s="40" t="s">
        <v>384</v>
      </c>
      <c r="K11" s="12" t="s">
        <v>1224</v>
      </c>
      <c r="L11" s="158" t="s">
        <v>1209</v>
      </c>
      <c r="M11" s="158"/>
      <c r="N11" s="115"/>
      <c r="O11" s="115"/>
    </row>
    <row r="12" spans="1:460" s="2" customFormat="1" ht="12" customHeight="1" x14ac:dyDescent="0.35">
      <c r="A12" s="2" t="s">
        <v>10</v>
      </c>
      <c r="B12" s="39">
        <v>1</v>
      </c>
      <c r="C12" s="39">
        <v>1</v>
      </c>
      <c r="D12" s="39">
        <v>1</v>
      </c>
      <c r="E12" s="39"/>
      <c r="F12" s="39"/>
      <c r="G12" s="39"/>
      <c r="H12" s="39" t="str">
        <f>B12&amp;IF(C12="",,".")&amp;C12&amp;IF(D12="",,".")&amp;D12&amp;IF(E12="",,".")&amp;E12&amp;IF(F12="",,".")&amp;F12&amp;IF(G12="",,".")&amp;G12</f>
        <v>1.1.1</v>
      </c>
      <c r="I12" s="40" t="s">
        <v>745</v>
      </c>
      <c r="K12" s="12" t="s">
        <v>16</v>
      </c>
      <c r="L12" s="158" t="s">
        <v>1209</v>
      </c>
      <c r="M12" s="158"/>
      <c r="N12" s="115"/>
      <c r="O12" s="115"/>
    </row>
    <row r="13" spans="1:460" s="142" customFormat="1" ht="12" customHeight="1" x14ac:dyDescent="0.35">
      <c r="A13" s="142" t="s">
        <v>10</v>
      </c>
      <c r="B13" s="107">
        <v>1</v>
      </c>
      <c r="C13" s="111">
        <v>1</v>
      </c>
      <c r="D13" s="111">
        <v>2</v>
      </c>
      <c r="E13" s="111"/>
      <c r="F13" s="111"/>
      <c r="G13" s="111"/>
      <c r="H13" s="111" t="str">
        <f>B13&amp;IF(C13="",,".")&amp;C13&amp;IF(D13="",,".")&amp;D13&amp;IF(E13="",,".")&amp;E13&amp;IF(F13="",,".")&amp;F13&amp;IF(G13="",,".")&amp;G13</f>
        <v>1.1.2</v>
      </c>
      <c r="I13" s="111" t="s">
        <v>1166</v>
      </c>
      <c r="J13" s="111"/>
      <c r="K13" s="142" t="s">
        <v>16</v>
      </c>
      <c r="L13" s="156" t="s">
        <v>1209</v>
      </c>
      <c r="M13" s="156"/>
      <c r="N13" s="39"/>
      <c r="O13" s="39"/>
      <c r="P13" s="122"/>
      <c r="Q13" s="122"/>
      <c r="R13" s="142" t="s">
        <v>303</v>
      </c>
      <c r="S13" s="142" t="s">
        <v>385</v>
      </c>
    </row>
    <row r="14" spans="1:460" s="142" customFormat="1" ht="12" customHeight="1" x14ac:dyDescent="0.35">
      <c r="A14" s="142" t="s">
        <v>10</v>
      </c>
      <c r="B14" s="107">
        <v>1</v>
      </c>
      <c r="C14" s="111">
        <v>1</v>
      </c>
      <c r="D14" s="111">
        <v>2</v>
      </c>
      <c r="E14" s="111">
        <v>1</v>
      </c>
      <c r="F14" s="111"/>
      <c r="G14" s="111"/>
      <c r="H14" s="111" t="str">
        <f>B14&amp;IF(C14="",,".")&amp;C14&amp;IF(D14="",,".")&amp;D14&amp;IF(E14="",,".")&amp;E14&amp;IF(F14="",,".")&amp;F14&amp;IF(G14="",,".")&amp;G14</f>
        <v>1.1.2.1</v>
      </c>
      <c r="I14" s="111" t="s">
        <v>756</v>
      </c>
      <c r="J14" s="111"/>
      <c r="K14" s="142" t="s">
        <v>16</v>
      </c>
      <c r="L14" s="156" t="s">
        <v>1209</v>
      </c>
      <c r="M14" s="156"/>
      <c r="N14" s="39"/>
      <c r="O14" s="39"/>
      <c r="P14" s="122"/>
      <c r="Q14" s="122"/>
    </row>
    <row r="15" spans="1:460" s="33" customFormat="1" ht="12" customHeight="1" x14ac:dyDescent="0.35">
      <c r="A15" s="44" t="s">
        <v>10</v>
      </c>
      <c r="B15" s="44">
        <v>1</v>
      </c>
      <c r="C15" s="44">
        <v>2</v>
      </c>
      <c r="D15" s="44"/>
      <c r="E15" s="44"/>
      <c r="F15" s="44"/>
      <c r="G15" s="44"/>
      <c r="H15" s="44" t="str">
        <f t="shared" ref="H15" si="3">B15&amp;IF(C15="",,".")&amp;C15&amp;IF(D15="",,".")&amp;D15&amp;IF(E15="",,".")&amp;E15&amp;IF(F15="",,".")&amp;F15&amp;IF(G15="",,".")&amp;G15</f>
        <v>1.2</v>
      </c>
      <c r="I15" s="44" t="s">
        <v>541</v>
      </c>
      <c r="J15" s="44"/>
      <c r="K15" s="142" t="s">
        <v>16</v>
      </c>
      <c r="L15" s="44"/>
      <c r="M15" s="44"/>
      <c r="N15" s="44"/>
      <c r="O15" s="44"/>
      <c r="P15" s="44"/>
      <c r="Q15" s="44"/>
      <c r="R15" s="2" t="s">
        <v>386</v>
      </c>
      <c r="S15" s="2" t="s">
        <v>304</v>
      </c>
      <c r="T15" s="2"/>
      <c r="U15" s="2"/>
      <c r="V15" s="2"/>
      <c r="W15" s="2"/>
      <c r="X15" s="2"/>
    </row>
    <row r="16" spans="1:460" s="2" customFormat="1" ht="12" customHeight="1" x14ac:dyDescent="0.35">
      <c r="A16" s="7" t="s">
        <v>10</v>
      </c>
      <c r="B16" s="7" t="s">
        <v>215</v>
      </c>
      <c r="C16" s="41"/>
      <c r="D16" s="41"/>
      <c r="E16" s="41"/>
      <c r="F16" s="41"/>
      <c r="G16" s="41"/>
      <c r="H16" s="44" t="str">
        <f t="shared" ref="H16:H128" si="4">B16&amp;IF(C16="",,".")&amp;C16&amp;IF(D16="",,".")&amp;D16&amp;IF(E16="",,".")&amp;E16&amp;IF(F16="",,".")&amp;F16&amp;IF(G16="",,".")&amp;G16</f>
        <v>Task A</v>
      </c>
      <c r="I16" s="44" t="s">
        <v>545</v>
      </c>
      <c r="J16" s="44"/>
      <c r="K16" s="44" t="s">
        <v>16</v>
      </c>
      <c r="L16" s="158" t="s">
        <v>1209</v>
      </c>
      <c r="M16" s="158"/>
      <c r="N16" s="115"/>
      <c r="O16" s="115"/>
      <c r="P16" s="44"/>
      <c r="Q16" s="44"/>
      <c r="R16" s="36" t="s">
        <v>728</v>
      </c>
      <c r="S16" s="36" t="s">
        <v>388</v>
      </c>
      <c r="T16" s="36"/>
      <c r="U16" s="36"/>
      <c r="V16" s="36" t="s">
        <v>389</v>
      </c>
      <c r="W16" s="36" t="s">
        <v>390</v>
      </c>
      <c r="X16" s="36"/>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c r="IW16" s="7"/>
      <c r="IX16" s="7"/>
      <c r="IY16" s="7"/>
      <c r="IZ16" s="7"/>
      <c r="JA16" s="7"/>
      <c r="JB16" s="7"/>
      <c r="JC16" s="7"/>
      <c r="JD16" s="7"/>
      <c r="JE16" s="7"/>
      <c r="JF16" s="7"/>
      <c r="JG16" s="7"/>
      <c r="JH16" s="7"/>
      <c r="JI16" s="7"/>
      <c r="JJ16" s="7"/>
      <c r="JK16" s="7"/>
      <c r="JL16" s="7"/>
      <c r="JM16" s="7"/>
      <c r="JN16" s="7"/>
      <c r="JO16" s="7"/>
      <c r="JP16" s="7"/>
      <c r="JQ16" s="7"/>
      <c r="JR16" s="7"/>
      <c r="JS16" s="7"/>
      <c r="JT16" s="7"/>
      <c r="JU16" s="7"/>
      <c r="JV16" s="7"/>
      <c r="JW16" s="7"/>
      <c r="JX16" s="7"/>
      <c r="JY16" s="7"/>
      <c r="JZ16" s="7"/>
      <c r="KA16" s="7"/>
      <c r="KB16" s="7"/>
      <c r="KC16" s="7"/>
      <c r="KD16" s="7"/>
      <c r="KE16" s="7"/>
      <c r="KF16" s="7"/>
      <c r="KG16" s="7"/>
      <c r="KH16" s="7"/>
      <c r="KI16" s="7"/>
      <c r="KJ16" s="7"/>
      <c r="KK16" s="7"/>
      <c r="KL16" s="7"/>
      <c r="KM16" s="7"/>
      <c r="KN16" s="7"/>
      <c r="KO16" s="7"/>
      <c r="KP16" s="7"/>
      <c r="KQ16" s="7"/>
      <c r="KR16" s="7"/>
      <c r="KS16" s="7"/>
      <c r="KT16" s="7"/>
      <c r="KU16" s="7"/>
      <c r="KV16" s="7"/>
      <c r="KW16" s="7"/>
      <c r="KX16" s="7"/>
      <c r="KY16" s="7"/>
      <c r="KZ16" s="7"/>
      <c r="LA16" s="7"/>
      <c r="LB16" s="7"/>
      <c r="LC16" s="7"/>
      <c r="LD16" s="7"/>
      <c r="LE16" s="7"/>
      <c r="LF16" s="7"/>
      <c r="LG16" s="7"/>
      <c r="LH16" s="7"/>
      <c r="LI16" s="7"/>
      <c r="LJ16" s="7"/>
      <c r="LK16" s="7"/>
      <c r="LL16" s="7"/>
      <c r="LM16" s="7"/>
      <c r="LN16" s="7"/>
      <c r="LO16" s="7"/>
      <c r="LP16" s="7"/>
      <c r="LQ16" s="7"/>
      <c r="LR16" s="7"/>
      <c r="LS16" s="7"/>
      <c r="LT16" s="7"/>
      <c r="LU16" s="7"/>
      <c r="LV16" s="7"/>
      <c r="LW16" s="7"/>
      <c r="LX16" s="7"/>
      <c r="LY16" s="7"/>
      <c r="LZ16" s="7"/>
      <c r="MA16" s="7"/>
      <c r="MB16" s="7"/>
      <c r="MC16" s="7"/>
      <c r="MD16" s="7"/>
      <c r="ME16" s="7"/>
      <c r="MF16" s="7"/>
      <c r="MG16" s="7"/>
      <c r="MH16" s="7"/>
      <c r="MI16" s="7"/>
      <c r="MJ16" s="7"/>
      <c r="MK16" s="7"/>
      <c r="ML16" s="7"/>
      <c r="MM16" s="7"/>
      <c r="MN16" s="7"/>
      <c r="MO16" s="7"/>
      <c r="MP16" s="7"/>
      <c r="MQ16" s="7"/>
      <c r="MR16" s="7"/>
      <c r="MS16" s="7"/>
      <c r="MT16" s="7"/>
      <c r="MU16" s="7"/>
      <c r="MV16" s="7"/>
      <c r="MW16" s="7"/>
      <c r="MX16" s="7"/>
      <c r="MY16" s="7"/>
      <c r="MZ16" s="7"/>
      <c r="NA16" s="7"/>
      <c r="NB16" s="7"/>
      <c r="NC16" s="7"/>
      <c r="ND16" s="7"/>
      <c r="NE16" s="7"/>
      <c r="NF16" s="7"/>
      <c r="NG16" s="7"/>
      <c r="NH16" s="7"/>
      <c r="NI16" s="7"/>
      <c r="NJ16" s="7"/>
      <c r="NK16" s="7"/>
      <c r="NL16" s="7"/>
      <c r="NM16" s="7"/>
      <c r="NN16" s="7"/>
      <c r="NO16" s="7"/>
      <c r="NP16" s="7"/>
      <c r="NQ16" s="7"/>
      <c r="NR16" s="7"/>
      <c r="NS16" s="7"/>
      <c r="NT16" s="7"/>
      <c r="NU16" s="7"/>
      <c r="NV16" s="7"/>
      <c r="NW16" s="7"/>
      <c r="NX16" s="7"/>
      <c r="NY16" s="7"/>
      <c r="NZ16" s="7"/>
      <c r="OA16" s="7"/>
      <c r="OB16" s="7"/>
      <c r="OC16" s="7"/>
      <c r="OD16" s="7"/>
      <c r="OE16" s="7"/>
      <c r="OF16" s="7"/>
      <c r="OG16" s="7"/>
      <c r="OH16" s="7"/>
      <c r="OI16" s="7"/>
      <c r="OJ16" s="7"/>
      <c r="OK16" s="7"/>
      <c r="OL16" s="7"/>
      <c r="OM16" s="7"/>
      <c r="ON16" s="7"/>
      <c r="OO16" s="7"/>
      <c r="OP16" s="7"/>
      <c r="OQ16" s="7"/>
      <c r="OR16" s="7"/>
      <c r="OS16" s="7"/>
      <c r="OT16" s="7"/>
      <c r="OU16" s="7"/>
      <c r="OV16" s="7"/>
      <c r="OW16" s="7"/>
      <c r="OX16" s="7"/>
      <c r="OY16" s="7"/>
      <c r="OZ16" s="7"/>
      <c r="PA16" s="7"/>
      <c r="PB16" s="7"/>
      <c r="PC16" s="7"/>
      <c r="PD16" s="7"/>
      <c r="PE16" s="7"/>
      <c r="PF16" s="7"/>
      <c r="PG16" s="7"/>
      <c r="PH16" s="7"/>
      <c r="PI16" s="7"/>
      <c r="PJ16" s="7"/>
      <c r="PK16" s="7"/>
      <c r="PL16" s="7"/>
      <c r="PM16" s="7"/>
      <c r="PN16" s="7"/>
      <c r="PO16" s="7"/>
      <c r="PP16" s="7"/>
      <c r="PQ16" s="7"/>
      <c r="PR16" s="7"/>
      <c r="PS16" s="7"/>
      <c r="PT16" s="7"/>
      <c r="PU16" s="7"/>
      <c r="PV16" s="7"/>
      <c r="PW16" s="7"/>
      <c r="PX16" s="7"/>
      <c r="PY16" s="7"/>
      <c r="PZ16" s="7"/>
      <c r="QA16" s="7"/>
      <c r="QB16" s="7"/>
      <c r="QC16" s="7"/>
      <c r="QD16" s="7"/>
      <c r="QE16" s="7"/>
      <c r="QF16" s="7"/>
      <c r="QG16" s="7"/>
      <c r="QH16" s="7"/>
      <c r="QI16" s="7"/>
      <c r="QJ16" s="7"/>
      <c r="QK16" s="7"/>
      <c r="QL16" s="7"/>
      <c r="QM16" s="7"/>
      <c r="QN16" s="7"/>
      <c r="QO16" s="7"/>
      <c r="QP16" s="7"/>
      <c r="QQ16" s="7"/>
      <c r="QR16" s="7"/>
    </row>
    <row r="17" spans="1:460" s="2" customFormat="1" ht="12" customHeight="1" x14ac:dyDescent="0.35">
      <c r="A17" s="2" t="s">
        <v>10</v>
      </c>
      <c r="B17" s="2" t="s">
        <v>234</v>
      </c>
      <c r="C17" s="39">
        <v>1</v>
      </c>
      <c r="D17" s="39"/>
      <c r="E17" s="39"/>
      <c r="F17" s="39"/>
      <c r="G17" s="39"/>
      <c r="H17" s="39" t="str">
        <f t="shared" si="4"/>
        <v>B.1</v>
      </c>
      <c r="I17" s="39" t="s">
        <v>1238</v>
      </c>
      <c r="J17" s="49"/>
      <c r="K17" s="44" t="s">
        <v>16</v>
      </c>
      <c r="L17" s="160" t="s">
        <v>1209</v>
      </c>
      <c r="M17" s="160"/>
      <c r="N17" s="118"/>
      <c r="O17" s="45"/>
      <c r="P17" s="45"/>
      <c r="Q17" s="45"/>
      <c r="R17" s="24"/>
      <c r="S17" s="25"/>
      <c r="T17" s="24"/>
      <c r="U17" s="24"/>
      <c r="V17" s="24" t="s">
        <v>395</v>
      </c>
      <c r="W17" s="24" t="s">
        <v>391</v>
      </c>
      <c r="X17" s="24"/>
    </row>
    <row r="18" spans="1:460" s="2" customFormat="1" ht="12" customHeight="1" x14ac:dyDescent="0.35">
      <c r="A18" s="2" t="s">
        <v>10</v>
      </c>
      <c r="B18" s="2" t="s">
        <v>234</v>
      </c>
      <c r="C18" s="39">
        <v>1</v>
      </c>
      <c r="D18" s="39">
        <v>1</v>
      </c>
      <c r="E18" s="39"/>
      <c r="F18" s="39"/>
      <c r="G18" s="39"/>
      <c r="H18" s="40" t="str">
        <f t="shared" ref="H18:H19" si="5">B18&amp;IF(C18="",,".")&amp;C18&amp;IF(D18="",,".")&amp;D18&amp;IF(E18="",,".")&amp;E18&amp;IF(F18="",,".")&amp;F18&amp;IF(G18="",,".")&amp;G18</f>
        <v>B.1.1</v>
      </c>
      <c r="I18" s="40" t="s">
        <v>746</v>
      </c>
      <c r="J18" s="143"/>
      <c r="K18" s="2" t="s">
        <v>16</v>
      </c>
      <c r="L18" s="159" t="s">
        <v>1209</v>
      </c>
      <c r="M18" s="159"/>
      <c r="N18" s="111"/>
    </row>
    <row r="19" spans="1:460" s="2" customFormat="1" ht="12" customHeight="1" x14ac:dyDescent="0.35">
      <c r="A19" s="2" t="s">
        <v>10</v>
      </c>
      <c r="B19" s="2" t="s">
        <v>234</v>
      </c>
      <c r="C19" s="39">
        <v>2</v>
      </c>
      <c r="D19" s="39"/>
      <c r="E19" s="39"/>
      <c r="F19" s="39"/>
      <c r="G19" s="39"/>
      <c r="H19" s="40" t="str">
        <f t="shared" si="5"/>
        <v>B.2</v>
      </c>
      <c r="I19" s="40" t="s">
        <v>1237</v>
      </c>
      <c r="J19" s="143"/>
      <c r="K19" s="2" t="s">
        <v>16</v>
      </c>
      <c r="L19" s="159" t="s">
        <v>1209</v>
      </c>
      <c r="M19" s="159"/>
      <c r="N19" s="111"/>
    </row>
    <row r="20" spans="1:460" s="2" customFormat="1" ht="12" customHeight="1" x14ac:dyDescent="0.35">
      <c r="A20" s="2" t="s">
        <v>10</v>
      </c>
      <c r="B20" s="2" t="s">
        <v>234</v>
      </c>
      <c r="C20" s="39">
        <v>2</v>
      </c>
      <c r="D20" s="39">
        <v>1</v>
      </c>
      <c r="E20" s="39"/>
      <c r="F20" s="39"/>
      <c r="G20" s="39"/>
      <c r="H20" s="40" t="str">
        <f t="shared" ref="H20" si="6">B20&amp;IF(C20="",,".")&amp;C20&amp;IF(D20="",,".")&amp;D20&amp;IF(E20="",,".")&amp;E20&amp;IF(F20="",,".")&amp;F20&amp;IF(G20="",,".")&amp;G20</f>
        <v>B.2.1</v>
      </c>
      <c r="I20" s="40" t="s">
        <v>747</v>
      </c>
      <c r="J20" s="143"/>
      <c r="K20" s="2" t="s">
        <v>16</v>
      </c>
      <c r="L20" s="159" t="s">
        <v>1209</v>
      </c>
      <c r="M20" s="159"/>
      <c r="N20" s="111"/>
    </row>
    <row r="21" spans="1:460" ht="12" customHeight="1" x14ac:dyDescent="0.35">
      <c r="A21" s="3" t="s">
        <v>10</v>
      </c>
      <c r="B21" s="2" t="s">
        <v>234</v>
      </c>
      <c r="C21" s="40">
        <v>2</v>
      </c>
      <c r="D21" s="40">
        <v>2</v>
      </c>
      <c r="E21" s="40"/>
      <c r="F21" s="40"/>
      <c r="G21" s="40"/>
      <c r="H21" s="40" t="str">
        <f t="shared" ref="H21" si="7">B21&amp;IF(C21="",,".")&amp;C21&amp;IF(D21="",,".")&amp;D21&amp;IF(E21="",,".")&amp;E21&amp;IF(F21="",,".")&amp;F21&amp;IF(G21="",,".")&amp;G21</f>
        <v>B.2.2</v>
      </c>
      <c r="I21" s="40" t="s">
        <v>392</v>
      </c>
      <c r="J21" s="96"/>
      <c r="K21" s="2" t="s">
        <v>16</v>
      </c>
      <c r="L21" s="161" t="s">
        <v>1209</v>
      </c>
      <c r="M21" s="161"/>
      <c r="N21" s="118"/>
      <c r="O21" s="47"/>
      <c r="P21" s="47"/>
      <c r="Q21" s="47"/>
      <c r="R21" s="11"/>
      <c r="S21" s="23"/>
      <c r="T21" s="11"/>
      <c r="U21" s="11"/>
      <c r="V21" s="11"/>
      <c r="W21" s="11"/>
      <c r="X21" s="11"/>
    </row>
    <row r="22" spans="1:460" ht="12" customHeight="1" x14ac:dyDescent="0.35">
      <c r="A22" s="3" t="s">
        <v>10</v>
      </c>
      <c r="B22" s="2" t="s">
        <v>234</v>
      </c>
      <c r="C22" s="40">
        <v>2</v>
      </c>
      <c r="D22" s="40">
        <v>3</v>
      </c>
      <c r="E22" s="40"/>
      <c r="F22" s="40"/>
      <c r="G22" s="40"/>
      <c r="H22" s="40" t="str">
        <f t="shared" ref="H22" si="8">B22&amp;IF(C22="",,".")&amp;C22&amp;IF(D22="",,".")&amp;D22&amp;IF(E22="",,".")&amp;E22&amp;IF(F22="",,".")&amp;F22&amp;IF(G22="",,".")&amp;G22</f>
        <v>B.2.3</v>
      </c>
      <c r="I22" s="40" t="s">
        <v>748</v>
      </c>
      <c r="J22" s="96"/>
      <c r="K22" s="2" t="s">
        <v>16</v>
      </c>
      <c r="L22" s="161" t="s">
        <v>1209</v>
      </c>
      <c r="M22" s="161"/>
      <c r="N22" s="118"/>
      <c r="O22" s="47"/>
      <c r="P22" s="47"/>
      <c r="Q22" s="47"/>
      <c r="R22" s="11"/>
      <c r="S22" s="23"/>
      <c r="T22" s="11"/>
      <c r="U22" s="11"/>
      <c r="V22" s="11" t="s">
        <v>393</v>
      </c>
      <c r="W22" s="11" t="s">
        <v>394</v>
      </c>
      <c r="X22" s="11"/>
    </row>
    <row r="23" spans="1:460" ht="12" customHeight="1" x14ac:dyDescent="0.35">
      <c r="A23" s="3" t="s">
        <v>10</v>
      </c>
      <c r="B23" s="2" t="s">
        <v>234</v>
      </c>
      <c r="C23" s="40">
        <v>2</v>
      </c>
      <c r="D23" s="40">
        <v>4</v>
      </c>
      <c r="E23" s="40"/>
      <c r="F23" s="40"/>
      <c r="G23" s="40"/>
      <c r="H23" s="40" t="str">
        <f t="shared" ref="H23" si="9">B23&amp;IF(C23="",,".")&amp;C23&amp;IF(D23="",,".")&amp;D23&amp;IF(E23="",,".")&amp;E23&amp;IF(F23="",,".")&amp;F23&amp;IF(G23="",,".")&amp;G23</f>
        <v>B.2.4</v>
      </c>
      <c r="I23" s="40" t="s">
        <v>221</v>
      </c>
      <c r="J23" s="96"/>
      <c r="K23" s="46" t="s">
        <v>16</v>
      </c>
      <c r="L23" s="162" t="s">
        <v>1209</v>
      </c>
      <c r="M23" s="162"/>
      <c r="N23" s="118"/>
      <c r="O23" s="47"/>
      <c r="P23" s="47"/>
      <c r="Q23" s="47"/>
      <c r="R23" s="11"/>
      <c r="S23" s="23"/>
      <c r="T23" s="11"/>
      <c r="U23" s="11"/>
      <c r="V23" s="11" t="s">
        <v>397</v>
      </c>
      <c r="W23" s="11" t="s">
        <v>396</v>
      </c>
      <c r="X23" s="11"/>
    </row>
    <row r="24" spans="1:460" s="2" customFormat="1" ht="12" customHeight="1" x14ac:dyDescent="0.35">
      <c r="A24" s="2" t="s">
        <v>10</v>
      </c>
      <c r="B24" s="2" t="s">
        <v>234</v>
      </c>
      <c r="C24" s="39">
        <v>3</v>
      </c>
      <c r="D24" s="39"/>
      <c r="E24" s="39"/>
      <c r="F24" s="39"/>
      <c r="G24" s="39"/>
      <c r="H24" s="39" t="str">
        <f t="shared" si="4"/>
        <v>B.3</v>
      </c>
      <c r="I24" s="39" t="s">
        <v>35</v>
      </c>
      <c r="J24" s="49"/>
      <c r="K24" s="46" t="s">
        <v>16</v>
      </c>
      <c r="L24" s="162" t="s">
        <v>1209</v>
      </c>
      <c r="M24" s="162"/>
      <c r="N24" s="118"/>
      <c r="O24" s="45"/>
      <c r="P24" s="45"/>
      <c r="Q24" s="45"/>
      <c r="R24" s="24"/>
      <c r="S24" s="25"/>
      <c r="T24" s="24"/>
      <c r="U24" s="24"/>
      <c r="V24" s="24" t="s">
        <v>37</v>
      </c>
      <c r="W24" s="24" t="s">
        <v>40</v>
      </c>
      <c r="X24" s="24"/>
    </row>
    <row r="25" spans="1:460" s="2" customFormat="1" ht="12" customHeight="1" x14ac:dyDescent="0.35">
      <c r="A25" s="2" t="s">
        <v>10</v>
      </c>
      <c r="B25" s="2" t="s">
        <v>234</v>
      </c>
      <c r="C25" s="39">
        <v>4</v>
      </c>
      <c r="D25" s="39"/>
      <c r="E25" s="39"/>
      <c r="F25" s="39"/>
      <c r="G25" s="39"/>
      <c r="H25" s="39" t="str">
        <f t="shared" si="4"/>
        <v>B.4</v>
      </c>
      <c r="I25" s="39" t="s">
        <v>50</v>
      </c>
      <c r="J25" s="49"/>
      <c r="K25" s="46" t="s">
        <v>16</v>
      </c>
      <c r="L25" s="162" t="s">
        <v>1209</v>
      </c>
      <c r="M25" s="162"/>
      <c r="N25" s="118"/>
      <c r="O25" s="45"/>
      <c r="P25" s="45"/>
      <c r="Q25" s="45"/>
      <c r="R25" s="24"/>
      <c r="S25" s="25"/>
      <c r="T25" s="24"/>
      <c r="U25" s="24"/>
      <c r="V25" s="24" t="s">
        <v>38</v>
      </c>
      <c r="W25" s="24" t="s">
        <v>41</v>
      </c>
      <c r="X25" s="24"/>
    </row>
    <row r="26" spans="1:460" s="2" customFormat="1" ht="12" customHeight="1" x14ac:dyDescent="0.35">
      <c r="A26" s="3" t="s">
        <v>10</v>
      </c>
      <c r="B26" s="2" t="s">
        <v>234</v>
      </c>
      <c r="C26" s="40">
        <v>4</v>
      </c>
      <c r="D26" s="40">
        <v>1</v>
      </c>
      <c r="E26" s="40"/>
      <c r="F26" s="40"/>
      <c r="G26" s="40"/>
      <c r="H26" s="40" t="str">
        <f t="shared" ref="H26:H27" si="10">B26&amp;IF(C26="",,".")&amp;C26&amp;IF(D26="",,".")&amp;D26&amp;IF(E26="",,".")&amp;E26&amp;IF(F26="",,".")&amp;F26&amp;IF(G26="",,".")&amp;G26</f>
        <v>B.4.1</v>
      </c>
      <c r="I26" s="40" t="s">
        <v>749</v>
      </c>
      <c r="J26" s="49"/>
      <c r="K26" s="46" t="s">
        <v>16</v>
      </c>
      <c r="L26" s="162" t="s">
        <v>1209</v>
      </c>
      <c r="M26" s="162"/>
      <c r="N26" s="118"/>
      <c r="O26" s="45"/>
      <c r="P26" s="45"/>
      <c r="Q26" s="45"/>
      <c r="R26" s="24"/>
      <c r="S26" s="25"/>
      <c r="T26" s="24"/>
      <c r="U26" s="24"/>
      <c r="V26" s="24"/>
      <c r="W26" s="24"/>
      <c r="X26" s="24"/>
    </row>
    <row r="27" spans="1:460" s="2" customFormat="1" ht="12" customHeight="1" x14ac:dyDescent="0.35">
      <c r="A27" s="3" t="s">
        <v>10</v>
      </c>
      <c r="B27" s="2" t="s">
        <v>234</v>
      </c>
      <c r="C27" s="40">
        <v>4</v>
      </c>
      <c r="D27" s="40">
        <v>2</v>
      </c>
      <c r="E27" s="40"/>
      <c r="F27" s="40"/>
      <c r="G27" s="40"/>
      <c r="H27" s="40" t="str">
        <f t="shared" si="10"/>
        <v>B.4.2</v>
      </c>
      <c r="I27" s="40" t="s">
        <v>750</v>
      </c>
      <c r="J27" s="49"/>
      <c r="K27" s="46" t="s">
        <v>16</v>
      </c>
      <c r="L27" s="162" t="s">
        <v>1209</v>
      </c>
      <c r="M27" s="162"/>
      <c r="N27" s="118"/>
      <c r="O27" s="45"/>
      <c r="P27" s="45"/>
      <c r="Q27" s="45"/>
      <c r="R27" s="24"/>
      <c r="S27" s="25"/>
      <c r="T27" s="24"/>
      <c r="U27" s="24"/>
      <c r="V27" s="24"/>
      <c r="W27" s="24"/>
      <c r="X27" s="24"/>
    </row>
    <row r="28" spans="1:460" s="2" customFormat="1" ht="12" customHeight="1" x14ac:dyDescent="0.35">
      <c r="A28" s="2" t="s">
        <v>10</v>
      </c>
      <c r="B28" s="2" t="s">
        <v>234</v>
      </c>
      <c r="C28" s="39">
        <v>5</v>
      </c>
      <c r="D28" s="39"/>
      <c r="E28" s="39"/>
      <c r="F28" s="39"/>
      <c r="G28" s="39"/>
      <c r="H28" s="39" t="str">
        <f t="shared" si="4"/>
        <v>B.5</v>
      </c>
      <c r="I28" s="39" t="s">
        <v>36</v>
      </c>
      <c r="J28" s="49"/>
      <c r="K28" s="46" t="s">
        <v>16</v>
      </c>
      <c r="L28" s="162" t="s">
        <v>1209</v>
      </c>
      <c r="M28" s="162"/>
      <c r="N28" s="118"/>
      <c r="O28" s="45"/>
      <c r="P28" s="45"/>
      <c r="Q28" s="45"/>
      <c r="R28" s="24"/>
      <c r="S28" s="25"/>
      <c r="T28" s="24"/>
      <c r="U28" s="24"/>
      <c r="V28" s="24" t="s">
        <v>39</v>
      </c>
      <c r="W28" s="24" t="s">
        <v>42</v>
      </c>
      <c r="X28" s="24"/>
    </row>
    <row r="29" spans="1:460" s="2" customFormat="1" ht="12" customHeight="1" x14ac:dyDescent="0.35">
      <c r="A29" s="7" t="s">
        <v>10</v>
      </c>
      <c r="B29" s="2" t="s">
        <v>234</v>
      </c>
      <c r="C29" s="41"/>
      <c r="D29" s="41"/>
      <c r="E29" s="41"/>
      <c r="F29" s="41"/>
      <c r="G29" s="41"/>
      <c r="H29" s="44" t="str">
        <f t="shared" si="4"/>
        <v>B</v>
      </c>
      <c r="I29" s="44" t="s">
        <v>751</v>
      </c>
      <c r="J29" s="44"/>
      <c r="K29" s="44" t="s">
        <v>16</v>
      </c>
      <c r="L29" s="163" t="s">
        <v>1209</v>
      </c>
      <c r="M29" s="163"/>
      <c r="N29" s="117"/>
      <c r="O29" s="44"/>
      <c r="P29" s="44"/>
      <c r="Q29" s="44"/>
      <c r="R29" s="36" t="s">
        <v>387</v>
      </c>
      <c r="S29" s="36" t="s">
        <v>388</v>
      </c>
      <c r="T29" s="36"/>
      <c r="U29" s="36"/>
      <c r="V29" s="36">
        <v>8.1999999999999993</v>
      </c>
      <c r="W29" s="36" t="s">
        <v>398</v>
      </c>
      <c r="X29" s="36"/>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c r="IW29" s="7"/>
      <c r="IX29" s="7"/>
      <c r="IY29" s="7"/>
      <c r="IZ29" s="7"/>
      <c r="JA29" s="7"/>
      <c r="JB29" s="7"/>
      <c r="JC29" s="7"/>
      <c r="JD29" s="7"/>
      <c r="JE29" s="7"/>
      <c r="JF29" s="7"/>
      <c r="JG29" s="7"/>
      <c r="JH29" s="7"/>
      <c r="JI29" s="7"/>
      <c r="JJ29" s="7"/>
      <c r="JK29" s="7"/>
      <c r="JL29" s="7"/>
      <c r="JM29" s="7"/>
      <c r="JN29" s="7"/>
      <c r="JO29" s="7"/>
      <c r="JP29" s="7"/>
      <c r="JQ29" s="7"/>
      <c r="JR29" s="7"/>
      <c r="JS29" s="7"/>
      <c r="JT29" s="7"/>
      <c r="JU29" s="7"/>
      <c r="JV29" s="7"/>
      <c r="JW29" s="7"/>
      <c r="JX29" s="7"/>
      <c r="JY29" s="7"/>
      <c r="JZ29" s="7"/>
      <c r="KA29" s="7"/>
      <c r="KB29" s="7"/>
      <c r="KC29" s="7"/>
      <c r="KD29" s="7"/>
      <c r="KE29" s="7"/>
      <c r="KF29" s="7"/>
      <c r="KG29" s="7"/>
      <c r="KH29" s="7"/>
      <c r="KI29" s="7"/>
      <c r="KJ29" s="7"/>
      <c r="KK29" s="7"/>
      <c r="KL29" s="7"/>
      <c r="KM29" s="7"/>
      <c r="KN29" s="7"/>
      <c r="KO29" s="7"/>
      <c r="KP29" s="7"/>
      <c r="KQ29" s="7"/>
      <c r="KR29" s="7"/>
      <c r="KS29" s="7"/>
      <c r="KT29" s="7"/>
      <c r="KU29" s="7"/>
      <c r="KV29" s="7"/>
      <c r="KW29" s="7"/>
      <c r="KX29" s="7"/>
      <c r="KY29" s="7"/>
      <c r="KZ29" s="7"/>
      <c r="LA29" s="7"/>
      <c r="LB29" s="7"/>
      <c r="LC29" s="7"/>
      <c r="LD29" s="7"/>
      <c r="LE29" s="7"/>
      <c r="LF29" s="7"/>
      <c r="LG29" s="7"/>
      <c r="LH29" s="7"/>
      <c r="LI29" s="7"/>
      <c r="LJ29" s="7"/>
      <c r="LK29" s="7"/>
      <c r="LL29" s="7"/>
      <c r="LM29" s="7"/>
      <c r="LN29" s="7"/>
      <c r="LO29" s="7"/>
      <c r="LP29" s="7"/>
      <c r="LQ29" s="7"/>
      <c r="LR29" s="7"/>
      <c r="LS29" s="7"/>
      <c r="LT29" s="7"/>
      <c r="LU29" s="7"/>
      <c r="LV29" s="7"/>
      <c r="LW29" s="7"/>
      <c r="LX29" s="7"/>
      <c r="LY29" s="7"/>
      <c r="LZ29" s="7"/>
      <c r="MA29" s="7"/>
      <c r="MB29" s="7"/>
      <c r="MC29" s="7"/>
      <c r="MD29" s="7"/>
      <c r="ME29" s="7"/>
      <c r="MF29" s="7"/>
      <c r="MG29" s="7"/>
      <c r="MH29" s="7"/>
      <c r="MI29" s="7"/>
      <c r="MJ29" s="7"/>
      <c r="MK29" s="7"/>
      <c r="ML29" s="7"/>
      <c r="MM29" s="7"/>
      <c r="MN29" s="7"/>
      <c r="MO29" s="7"/>
      <c r="MP29" s="7"/>
      <c r="MQ29" s="7"/>
      <c r="MR29" s="7"/>
      <c r="MS29" s="7"/>
      <c r="MT29" s="7"/>
      <c r="MU29" s="7"/>
      <c r="MV29" s="7"/>
      <c r="MW29" s="7"/>
      <c r="MX29" s="7"/>
      <c r="MY29" s="7"/>
      <c r="MZ29" s="7"/>
      <c r="NA29" s="7"/>
      <c r="NB29" s="7"/>
      <c r="NC29" s="7"/>
      <c r="ND29" s="7"/>
      <c r="NE29" s="7"/>
      <c r="NF29" s="7"/>
      <c r="NG29" s="7"/>
      <c r="NH29" s="7"/>
      <c r="NI29" s="7"/>
      <c r="NJ29" s="7"/>
      <c r="NK29" s="7"/>
      <c r="NL29" s="7"/>
      <c r="NM29" s="7"/>
      <c r="NN29" s="7"/>
      <c r="NO29" s="7"/>
      <c r="NP29" s="7"/>
      <c r="NQ29" s="7"/>
      <c r="NR29" s="7"/>
      <c r="NS29" s="7"/>
      <c r="NT29" s="7"/>
      <c r="NU29" s="7"/>
      <c r="NV29" s="7"/>
      <c r="NW29" s="7"/>
      <c r="NX29" s="7"/>
      <c r="NY29" s="7"/>
      <c r="NZ29" s="7"/>
      <c r="OA29" s="7"/>
      <c r="OB29" s="7"/>
      <c r="OC29" s="7"/>
      <c r="OD29" s="7"/>
      <c r="OE29" s="7"/>
      <c r="OF29" s="7"/>
      <c r="OG29" s="7"/>
      <c r="OH29" s="7"/>
      <c r="OI29" s="7"/>
      <c r="OJ29" s="7"/>
      <c r="OK29" s="7"/>
      <c r="OL29" s="7"/>
      <c r="OM29" s="7"/>
      <c r="ON29" s="7"/>
      <c r="OO29" s="7"/>
      <c r="OP29" s="7"/>
      <c r="OQ29" s="7"/>
      <c r="OR29" s="7"/>
      <c r="OS29" s="7"/>
      <c r="OT29" s="7"/>
      <c r="OU29" s="7"/>
      <c r="OV29" s="7"/>
      <c r="OW29" s="7"/>
      <c r="OX29" s="7"/>
      <c r="OY29" s="7"/>
      <c r="OZ29" s="7"/>
      <c r="PA29" s="7"/>
      <c r="PB29" s="7"/>
      <c r="PC29" s="7"/>
      <c r="PD29" s="7"/>
      <c r="PE29" s="7"/>
      <c r="PF29" s="7"/>
      <c r="PG29" s="7"/>
      <c r="PH29" s="7"/>
      <c r="PI29" s="7"/>
      <c r="PJ29" s="7"/>
      <c r="PK29" s="7"/>
      <c r="PL29" s="7"/>
      <c r="PM29" s="7"/>
      <c r="PN29" s="7"/>
      <c r="PO29" s="7"/>
      <c r="PP29" s="7"/>
      <c r="PQ29" s="7"/>
      <c r="PR29" s="7"/>
      <c r="PS29" s="7"/>
      <c r="PT29" s="7"/>
      <c r="PU29" s="7"/>
      <c r="PV29" s="7"/>
      <c r="PW29" s="7"/>
      <c r="PX29" s="7"/>
      <c r="PY29" s="7"/>
      <c r="PZ29" s="7"/>
      <c r="QA29" s="7"/>
      <c r="QB29" s="7"/>
      <c r="QC29" s="7"/>
      <c r="QD29" s="7"/>
      <c r="QE29" s="7"/>
      <c r="QF29" s="7"/>
      <c r="QG29" s="7"/>
      <c r="QH29" s="7"/>
      <c r="QI29" s="7"/>
      <c r="QJ29" s="7"/>
      <c r="QK29" s="7"/>
      <c r="QL29" s="7"/>
      <c r="QM29" s="7"/>
      <c r="QN29" s="7"/>
      <c r="QO29" s="7"/>
      <c r="QP29" s="7"/>
      <c r="QQ29" s="7"/>
      <c r="QR29" s="7"/>
    </row>
    <row r="30" spans="1:460" s="2" customFormat="1" ht="13.5" customHeight="1" x14ac:dyDescent="0.35">
      <c r="A30" s="2" t="s">
        <v>10</v>
      </c>
      <c r="B30" s="2" t="s">
        <v>234</v>
      </c>
      <c r="C30" s="39">
        <v>1</v>
      </c>
      <c r="D30" s="39"/>
      <c r="E30" s="39"/>
      <c r="F30" s="39"/>
      <c r="G30" s="39"/>
      <c r="H30" s="39" t="str">
        <f t="shared" ref="H30:H37" si="11">B30&amp;IF(C30="",,".")&amp;C30&amp;IF(D30="",,".")&amp;D30&amp;IF(E30="",,".")&amp;E30&amp;IF(F30="",,".")&amp;F30&amp;IF(G30="",,".")&amp;G30</f>
        <v>B.1</v>
      </c>
      <c r="I30" s="39" t="s">
        <v>752</v>
      </c>
      <c r="J30" s="49"/>
      <c r="K30" s="46" t="s">
        <v>16</v>
      </c>
      <c r="L30" s="160" t="s">
        <v>1209</v>
      </c>
      <c r="M30" s="160"/>
      <c r="N30" s="118"/>
      <c r="O30" s="45"/>
      <c r="P30" s="45"/>
      <c r="Q30" s="45"/>
      <c r="R30" s="24"/>
      <c r="S30" s="25"/>
      <c r="T30" s="24"/>
      <c r="U30" s="24"/>
      <c r="V30" s="24" t="s">
        <v>399</v>
      </c>
      <c r="W30" s="24" t="s">
        <v>400</v>
      </c>
      <c r="X30" s="24"/>
    </row>
    <row r="31" spans="1:460" ht="12" customHeight="1" x14ac:dyDescent="0.35">
      <c r="A31" s="28"/>
      <c r="B31" s="28" t="s">
        <v>234</v>
      </c>
      <c r="C31" s="40">
        <v>1</v>
      </c>
      <c r="D31" s="40">
        <v>1</v>
      </c>
      <c r="E31" s="40"/>
      <c r="F31" s="40"/>
      <c r="G31" s="40"/>
      <c r="H31" s="40" t="str">
        <f>B31&amp;IF(C31="",,".")&amp;C31&amp;IF(D31="",,".")&amp;D31&amp;IF(E31="",,".")&amp;E31&amp;IF(F31="",,".")&amp;F31&amp;IF(G31="",,".")&amp;G31</f>
        <v>B.1.1</v>
      </c>
      <c r="I31" s="96" t="s">
        <v>261</v>
      </c>
      <c r="J31" s="96"/>
      <c r="K31" s="46" t="s">
        <v>16</v>
      </c>
      <c r="L31" s="161" t="s">
        <v>1209</v>
      </c>
      <c r="M31" s="161"/>
      <c r="N31" s="118"/>
      <c r="O31" s="47"/>
      <c r="P31" s="47"/>
      <c r="Q31" s="47"/>
      <c r="R31" s="11"/>
      <c r="S31" s="23"/>
      <c r="T31" s="11"/>
      <c r="U31" s="11"/>
      <c r="V31" s="3" t="s">
        <v>456</v>
      </c>
      <c r="W31" s="3" t="s">
        <v>457</v>
      </c>
      <c r="X31" s="11"/>
    </row>
    <row r="32" spans="1:460" s="113" customFormat="1" ht="12" customHeight="1" x14ac:dyDescent="0.35">
      <c r="B32" s="113" t="s">
        <v>234</v>
      </c>
      <c r="C32" s="120">
        <v>1</v>
      </c>
      <c r="D32" s="120">
        <v>2</v>
      </c>
      <c r="E32" s="120"/>
      <c r="F32" s="120"/>
      <c r="G32" s="120"/>
      <c r="H32" s="120" t="str">
        <f>B32&amp;IF(C32="",,".")&amp;C32&amp;IF(D32="",,".")&amp;D32&amp;IF(E32="",,".")&amp;E32&amp;IF(F32="",,".")&amp;F32&amp;IF(G32="",,".")&amp;G32</f>
        <v>B.1.2</v>
      </c>
      <c r="I32" s="120" t="s">
        <v>753</v>
      </c>
      <c r="J32" s="147" t="s">
        <v>1167</v>
      </c>
      <c r="K32" s="46" t="s">
        <v>16</v>
      </c>
      <c r="L32" s="164" t="s">
        <v>1209</v>
      </c>
      <c r="M32" s="164"/>
      <c r="N32" s="118"/>
      <c r="O32" s="146"/>
      <c r="P32" s="146"/>
      <c r="Q32" s="146"/>
      <c r="R32" s="145"/>
      <c r="S32" s="144"/>
      <c r="T32" s="145"/>
      <c r="U32" s="145"/>
      <c r="V32" s="145" t="s">
        <v>401</v>
      </c>
      <c r="W32" s="145" t="s">
        <v>402</v>
      </c>
      <c r="X32" s="145"/>
    </row>
    <row r="33" spans="1:460" ht="12" customHeight="1" x14ac:dyDescent="0.35">
      <c r="B33" s="3" t="s">
        <v>234</v>
      </c>
      <c r="C33" s="40">
        <v>1</v>
      </c>
      <c r="D33" s="40">
        <v>2</v>
      </c>
      <c r="E33" s="40">
        <v>1</v>
      </c>
      <c r="F33" s="40"/>
      <c r="G33" s="40"/>
      <c r="H33" s="40" t="str">
        <f t="shared" ref="H33" si="12">B33&amp;IF(C33="",,".")&amp;C33&amp;IF(D33="",,".")&amp;D33&amp;IF(E33="",,".")&amp;E33&amp;IF(F33="",,".")&amp;F33&amp;IF(G33="",,".")&amp;G33</f>
        <v>B.1.2.1</v>
      </c>
      <c r="I33" s="40" t="s">
        <v>403</v>
      </c>
      <c r="J33" s="96" t="s">
        <v>1167</v>
      </c>
      <c r="K33" s="46" t="s">
        <v>16</v>
      </c>
      <c r="L33" s="161" t="s">
        <v>1209</v>
      </c>
      <c r="M33" s="161"/>
      <c r="N33" s="118"/>
      <c r="O33" s="47"/>
      <c r="P33" s="47"/>
      <c r="Q33" s="47"/>
      <c r="R33" s="11"/>
      <c r="S33" s="23"/>
      <c r="T33" s="11"/>
      <c r="U33" s="11"/>
      <c r="V33" s="11" t="s">
        <v>404</v>
      </c>
      <c r="W33" s="11"/>
      <c r="X33" s="11"/>
    </row>
    <row r="34" spans="1:460" s="2" customFormat="1" ht="12" customHeight="1" x14ac:dyDescent="0.35">
      <c r="B34" s="2" t="s">
        <v>234</v>
      </c>
      <c r="C34" s="39">
        <v>2</v>
      </c>
      <c r="D34" s="39"/>
      <c r="E34" s="39"/>
      <c r="F34" s="39"/>
      <c r="G34" s="39"/>
      <c r="H34" s="39" t="str">
        <f t="shared" si="11"/>
        <v>B.2</v>
      </c>
      <c r="I34" s="49" t="s">
        <v>260</v>
      </c>
      <c r="J34" s="49"/>
      <c r="K34" s="46" t="s">
        <v>16</v>
      </c>
      <c r="L34" s="162" t="s">
        <v>1209</v>
      </c>
      <c r="M34" s="162"/>
      <c r="N34" s="118"/>
      <c r="O34" s="45"/>
      <c r="P34" s="45"/>
      <c r="Q34" s="45"/>
      <c r="R34" s="24"/>
      <c r="S34" s="25"/>
      <c r="T34" s="24"/>
      <c r="U34" s="24"/>
      <c r="V34" s="24" t="s">
        <v>405</v>
      </c>
      <c r="W34" s="24" t="s">
        <v>406</v>
      </c>
      <c r="X34" s="24"/>
    </row>
    <row r="35" spans="1:460" s="2" customFormat="1" ht="12" customHeight="1" x14ac:dyDescent="0.35">
      <c r="A35" s="2" t="s">
        <v>10</v>
      </c>
      <c r="B35" s="2" t="s">
        <v>234</v>
      </c>
      <c r="C35" s="39">
        <v>3</v>
      </c>
      <c r="D35" s="39"/>
      <c r="E35" s="39"/>
      <c r="F35" s="39"/>
      <c r="G35" s="39"/>
      <c r="H35" s="39" t="str">
        <f t="shared" si="11"/>
        <v>B.3</v>
      </c>
      <c r="I35" s="49" t="s">
        <v>262</v>
      </c>
      <c r="J35" s="49"/>
      <c r="K35" s="46" t="s">
        <v>16</v>
      </c>
      <c r="L35" s="162" t="s">
        <v>1209</v>
      </c>
      <c r="M35" s="162"/>
      <c r="N35" s="118"/>
      <c r="O35" s="45"/>
      <c r="P35" s="45"/>
      <c r="Q35" s="45"/>
      <c r="R35" s="24"/>
      <c r="S35" s="25"/>
      <c r="T35" s="24"/>
      <c r="U35" s="24"/>
      <c r="V35" s="11" t="s">
        <v>407</v>
      </c>
      <c r="W35" s="11" t="s">
        <v>408</v>
      </c>
      <c r="X35" s="24"/>
    </row>
    <row r="36" spans="1:460" s="2" customFormat="1" ht="12" customHeight="1" x14ac:dyDescent="0.35">
      <c r="A36" s="2" t="s">
        <v>10</v>
      </c>
      <c r="B36" s="2" t="s">
        <v>234</v>
      </c>
      <c r="C36" s="39">
        <v>4</v>
      </c>
      <c r="D36" s="39"/>
      <c r="E36" s="39"/>
      <c r="F36" s="39"/>
      <c r="G36" s="39"/>
      <c r="H36" s="39" t="str">
        <f t="shared" ref="H36" si="13">B36&amp;IF(C36="",,".")&amp;C36&amp;IF(D36="",,".")&amp;D36&amp;IF(E36="",,".")&amp;E36&amp;IF(F36="",,".")&amp;F36&amp;IF(G36="",,".")&amp;G36</f>
        <v>B.4</v>
      </c>
      <c r="I36" s="49" t="s">
        <v>263</v>
      </c>
      <c r="J36" s="49"/>
      <c r="K36" s="46" t="s">
        <v>16</v>
      </c>
      <c r="L36" s="162" t="s">
        <v>1209</v>
      </c>
      <c r="M36" s="162"/>
      <c r="N36" s="118"/>
      <c r="O36" s="45"/>
      <c r="P36" s="45"/>
      <c r="Q36" s="45"/>
      <c r="R36" s="24"/>
      <c r="S36" s="25"/>
      <c r="T36" s="24"/>
      <c r="U36" s="24"/>
      <c r="V36" s="24" t="s">
        <v>410</v>
      </c>
      <c r="W36" s="24" t="s">
        <v>409</v>
      </c>
      <c r="X36" s="24"/>
    </row>
    <row r="37" spans="1:460" s="2" customFormat="1" ht="12" customHeight="1" x14ac:dyDescent="0.35">
      <c r="A37" s="2" t="s">
        <v>10</v>
      </c>
      <c r="B37" s="2" t="s">
        <v>234</v>
      </c>
      <c r="C37" s="39">
        <v>5</v>
      </c>
      <c r="D37" s="39"/>
      <c r="E37" s="39"/>
      <c r="F37" s="39"/>
      <c r="G37" s="39"/>
      <c r="H37" s="39" t="str">
        <f t="shared" si="11"/>
        <v>B.5</v>
      </c>
      <c r="I37" s="39" t="s">
        <v>264</v>
      </c>
      <c r="J37" s="49"/>
      <c r="K37" s="46" t="s">
        <v>16</v>
      </c>
      <c r="L37" s="162" t="s">
        <v>1209</v>
      </c>
      <c r="M37" s="162"/>
      <c r="N37" s="118"/>
      <c r="O37" s="45"/>
      <c r="P37" s="45"/>
      <c r="Q37" s="45"/>
      <c r="R37" s="24"/>
      <c r="S37" s="25"/>
      <c r="T37" s="24"/>
      <c r="U37" s="24"/>
      <c r="V37" s="24" t="s">
        <v>411</v>
      </c>
      <c r="W37" s="24" t="s">
        <v>412</v>
      </c>
      <c r="X37" s="24"/>
    </row>
    <row r="38" spans="1:460" s="2" customFormat="1" ht="12" customHeight="1" x14ac:dyDescent="0.35">
      <c r="B38" s="2" t="s">
        <v>234</v>
      </c>
      <c r="C38" s="39">
        <v>6</v>
      </c>
      <c r="D38" s="39"/>
      <c r="E38" s="39"/>
      <c r="F38" s="39"/>
      <c r="G38" s="39"/>
      <c r="H38" s="39" t="str">
        <f t="shared" ref="H38" si="14">B38&amp;IF(C38="",,".")&amp;C38&amp;IF(D38="",,".")&amp;D38&amp;IF(E38="",,".")&amp;E38&amp;IF(F38="",,".")&amp;F38&amp;IF(G38="",,".")&amp;G38</f>
        <v>B.6</v>
      </c>
      <c r="I38" s="39" t="s">
        <v>265</v>
      </c>
      <c r="J38" s="49"/>
      <c r="K38" s="46" t="s">
        <v>16</v>
      </c>
      <c r="L38" s="162" t="s">
        <v>1209</v>
      </c>
      <c r="M38" s="162"/>
      <c r="N38" s="118"/>
      <c r="O38" s="45"/>
      <c r="P38" s="45"/>
      <c r="Q38" s="45"/>
      <c r="R38" s="24"/>
      <c r="S38" s="25"/>
      <c r="T38" s="24"/>
      <c r="U38" s="24"/>
      <c r="V38" s="24" t="s">
        <v>52</v>
      </c>
      <c r="W38" s="24" t="s">
        <v>51</v>
      </c>
      <c r="X38" s="24"/>
    </row>
    <row r="39" spans="1:460" s="2" customFormat="1" ht="12" customHeight="1" x14ac:dyDescent="0.35">
      <c r="B39" s="2" t="s">
        <v>234</v>
      </c>
      <c r="C39" s="39">
        <v>7</v>
      </c>
      <c r="D39" s="39"/>
      <c r="E39" s="39"/>
      <c r="F39" s="39"/>
      <c r="G39" s="39"/>
      <c r="H39" s="39" t="str">
        <f t="shared" ref="H39:H40" si="15">B39&amp;IF(C39="",,".")&amp;C39&amp;IF(D39="",,".")&amp;D39&amp;IF(E39="",,".")&amp;E39&amp;IF(F39="",,".")&amp;F39&amp;IF(G39="",,".")&amp;G39</f>
        <v>B.7</v>
      </c>
      <c r="I39" s="39" t="s">
        <v>266</v>
      </c>
      <c r="J39" s="49"/>
      <c r="K39" s="46" t="s">
        <v>16</v>
      </c>
      <c r="L39" s="160" t="s">
        <v>1209</v>
      </c>
      <c r="M39" s="160"/>
      <c r="N39" s="118"/>
      <c r="O39" s="45"/>
      <c r="P39" s="45"/>
      <c r="Q39" s="45"/>
      <c r="R39" s="24"/>
      <c r="S39" s="25"/>
      <c r="T39" s="24"/>
      <c r="U39" s="24"/>
      <c r="V39" s="24" t="s">
        <v>413</v>
      </c>
      <c r="W39" s="24" t="s">
        <v>414</v>
      </c>
      <c r="X39" s="24"/>
    </row>
    <row r="40" spans="1:460" s="2" customFormat="1" ht="12" customHeight="1" x14ac:dyDescent="0.35">
      <c r="B40" s="2" t="s">
        <v>234</v>
      </c>
      <c r="C40" s="39">
        <v>8</v>
      </c>
      <c r="D40" s="39"/>
      <c r="E40" s="39"/>
      <c r="F40" s="39"/>
      <c r="G40" s="39"/>
      <c r="H40" s="39" t="str">
        <f t="shared" si="15"/>
        <v>B.8</v>
      </c>
      <c r="I40" s="39" t="s">
        <v>267</v>
      </c>
      <c r="J40" s="49"/>
      <c r="K40" s="46" t="s">
        <v>16</v>
      </c>
      <c r="L40" s="162" t="s">
        <v>1209</v>
      </c>
      <c r="M40" s="162"/>
      <c r="N40" s="118"/>
      <c r="O40" s="45"/>
      <c r="P40" s="45"/>
      <c r="Q40" s="45"/>
      <c r="R40" s="24"/>
      <c r="S40" s="25"/>
      <c r="T40" s="24"/>
      <c r="U40" s="24"/>
      <c r="V40" s="24" t="s">
        <v>416</v>
      </c>
      <c r="W40" s="24" t="s">
        <v>415</v>
      </c>
      <c r="X40" s="24"/>
    </row>
    <row r="41" spans="1:460" s="2" customFormat="1" ht="12" customHeight="1" x14ac:dyDescent="0.35">
      <c r="A41" s="7" t="s">
        <v>10</v>
      </c>
      <c r="B41" s="7" t="s">
        <v>217</v>
      </c>
      <c r="C41" s="41"/>
      <c r="D41" s="41"/>
      <c r="E41" s="41"/>
      <c r="F41" s="41"/>
      <c r="G41" s="41"/>
      <c r="H41" s="44" t="str">
        <f t="shared" si="4"/>
        <v>Task C</v>
      </c>
      <c r="I41" s="44" t="s">
        <v>45</v>
      </c>
      <c r="J41" s="44"/>
      <c r="K41" s="44" t="s">
        <v>16</v>
      </c>
      <c r="L41" s="163" t="s">
        <v>1209</v>
      </c>
      <c r="M41" s="163"/>
      <c r="N41" s="117"/>
      <c r="O41" s="44"/>
      <c r="P41" s="44"/>
      <c r="Q41" s="44"/>
      <c r="R41" s="36" t="s">
        <v>387</v>
      </c>
      <c r="S41" s="36" t="s">
        <v>388</v>
      </c>
      <c r="T41" s="36"/>
      <c r="U41" s="36"/>
      <c r="V41" s="36">
        <v>8.3000000000000007</v>
      </c>
      <c r="W41" s="36" t="s">
        <v>417</v>
      </c>
      <c r="X41" s="36" t="s">
        <v>67</v>
      </c>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c r="IW41" s="7"/>
      <c r="IX41" s="7"/>
      <c r="IY41" s="7"/>
      <c r="IZ41" s="7"/>
      <c r="JA41" s="7"/>
      <c r="JB41" s="7"/>
      <c r="JC41" s="7"/>
      <c r="JD41" s="7"/>
      <c r="JE41" s="7"/>
      <c r="JF41" s="7"/>
      <c r="JG41" s="7"/>
      <c r="JH41" s="7"/>
      <c r="JI41" s="7"/>
      <c r="JJ41" s="7"/>
      <c r="JK41" s="7"/>
      <c r="JL41" s="7"/>
      <c r="JM41" s="7"/>
      <c r="JN41" s="7"/>
      <c r="JO41" s="7"/>
      <c r="JP41" s="7"/>
      <c r="JQ41" s="7"/>
      <c r="JR41" s="7"/>
      <c r="JS41" s="7"/>
      <c r="JT41" s="7"/>
      <c r="JU41" s="7"/>
      <c r="JV41" s="7"/>
      <c r="JW41" s="7"/>
      <c r="JX41" s="7"/>
      <c r="JY41" s="7"/>
      <c r="JZ41" s="7"/>
      <c r="KA41" s="7"/>
      <c r="KB41" s="7"/>
      <c r="KC41" s="7"/>
      <c r="KD41" s="7"/>
      <c r="KE41" s="7"/>
      <c r="KF41" s="7"/>
      <c r="KG41" s="7"/>
      <c r="KH41" s="7"/>
      <c r="KI41" s="7"/>
      <c r="KJ41" s="7"/>
      <c r="KK41" s="7"/>
      <c r="KL41" s="7"/>
      <c r="KM41" s="7"/>
      <c r="KN41" s="7"/>
      <c r="KO41" s="7"/>
      <c r="KP41" s="7"/>
      <c r="KQ41" s="7"/>
      <c r="KR41" s="7"/>
      <c r="KS41" s="7"/>
      <c r="KT41" s="7"/>
      <c r="KU41" s="7"/>
      <c r="KV41" s="7"/>
      <c r="KW41" s="7"/>
      <c r="KX41" s="7"/>
      <c r="KY41" s="7"/>
      <c r="KZ41" s="7"/>
      <c r="LA41" s="7"/>
      <c r="LB41" s="7"/>
      <c r="LC41" s="7"/>
      <c r="LD41" s="7"/>
      <c r="LE41" s="7"/>
      <c r="LF41" s="7"/>
      <c r="LG41" s="7"/>
      <c r="LH41" s="7"/>
      <c r="LI41" s="7"/>
      <c r="LJ41" s="7"/>
      <c r="LK41" s="7"/>
      <c r="LL41" s="7"/>
      <c r="LM41" s="7"/>
      <c r="LN41" s="7"/>
      <c r="LO41" s="7"/>
      <c r="LP41" s="7"/>
      <c r="LQ41" s="7"/>
      <c r="LR41" s="7"/>
      <c r="LS41" s="7"/>
      <c r="LT41" s="7"/>
      <c r="LU41" s="7"/>
      <c r="LV41" s="7"/>
      <c r="LW41" s="7"/>
      <c r="LX41" s="7"/>
      <c r="LY41" s="7"/>
      <c r="LZ41" s="7"/>
      <c r="MA41" s="7"/>
      <c r="MB41" s="7"/>
      <c r="MC41" s="7"/>
      <c r="MD41" s="7"/>
      <c r="ME41" s="7"/>
      <c r="MF41" s="7"/>
      <c r="MG41" s="7"/>
      <c r="MH41" s="7"/>
      <c r="MI41" s="7"/>
      <c r="MJ41" s="7"/>
      <c r="MK41" s="7"/>
      <c r="ML41" s="7"/>
      <c r="MM41" s="7"/>
      <c r="MN41" s="7"/>
      <c r="MO41" s="7"/>
      <c r="MP41" s="7"/>
      <c r="MQ41" s="7"/>
      <c r="MR41" s="7"/>
      <c r="MS41" s="7"/>
      <c r="MT41" s="7"/>
      <c r="MU41" s="7"/>
      <c r="MV41" s="7"/>
      <c r="MW41" s="7"/>
      <c r="MX41" s="7"/>
      <c r="MY41" s="7"/>
      <c r="MZ41" s="7"/>
      <c r="NA41" s="7"/>
      <c r="NB41" s="7"/>
      <c r="NC41" s="7"/>
      <c r="ND41" s="7"/>
      <c r="NE41" s="7"/>
      <c r="NF41" s="7"/>
      <c r="NG41" s="7"/>
      <c r="NH41" s="7"/>
      <c r="NI41" s="7"/>
      <c r="NJ41" s="7"/>
      <c r="NK41" s="7"/>
      <c r="NL41" s="7"/>
      <c r="NM41" s="7"/>
      <c r="NN41" s="7"/>
      <c r="NO41" s="7"/>
      <c r="NP41" s="7"/>
      <c r="NQ41" s="7"/>
      <c r="NR41" s="7"/>
      <c r="NS41" s="7"/>
      <c r="NT41" s="7"/>
      <c r="NU41" s="7"/>
      <c r="NV41" s="7"/>
      <c r="NW41" s="7"/>
      <c r="NX41" s="7"/>
      <c r="NY41" s="7"/>
      <c r="NZ41" s="7"/>
      <c r="OA41" s="7"/>
      <c r="OB41" s="7"/>
      <c r="OC41" s="7"/>
      <c r="OD41" s="7"/>
      <c r="OE41" s="7"/>
      <c r="OF41" s="7"/>
      <c r="OG41" s="7"/>
      <c r="OH41" s="7"/>
      <c r="OI41" s="7"/>
      <c r="OJ41" s="7"/>
      <c r="OK41" s="7"/>
      <c r="OL41" s="7"/>
      <c r="OM41" s="7"/>
      <c r="ON41" s="7"/>
      <c r="OO41" s="7"/>
      <c r="OP41" s="7"/>
      <c r="OQ41" s="7"/>
      <c r="OR41" s="7"/>
      <c r="OS41" s="7"/>
      <c r="OT41" s="7"/>
      <c r="OU41" s="7"/>
      <c r="OV41" s="7"/>
      <c r="OW41" s="7"/>
      <c r="OX41" s="7"/>
      <c r="OY41" s="7"/>
      <c r="OZ41" s="7"/>
      <c r="PA41" s="7"/>
      <c r="PB41" s="7"/>
      <c r="PC41" s="7"/>
      <c r="PD41" s="7"/>
      <c r="PE41" s="7"/>
      <c r="PF41" s="7"/>
      <c r="PG41" s="7"/>
      <c r="PH41" s="7"/>
      <c r="PI41" s="7"/>
      <c r="PJ41" s="7"/>
      <c r="PK41" s="7"/>
      <c r="PL41" s="7"/>
      <c r="PM41" s="7"/>
      <c r="PN41" s="7"/>
      <c r="PO41" s="7"/>
      <c r="PP41" s="7"/>
      <c r="PQ41" s="7"/>
      <c r="PR41" s="7"/>
      <c r="PS41" s="7"/>
      <c r="PT41" s="7"/>
      <c r="PU41" s="7"/>
      <c r="PV41" s="7"/>
      <c r="PW41" s="7"/>
      <c r="PX41" s="7"/>
      <c r="PY41" s="7"/>
      <c r="PZ41" s="7"/>
      <c r="QA41" s="7"/>
      <c r="QB41" s="7"/>
      <c r="QC41" s="7"/>
      <c r="QD41" s="7"/>
      <c r="QE41" s="7"/>
      <c r="QF41" s="7"/>
      <c r="QG41" s="7"/>
      <c r="QH41" s="7"/>
      <c r="QI41" s="7"/>
      <c r="QJ41" s="7"/>
      <c r="QK41" s="7"/>
      <c r="QL41" s="7"/>
      <c r="QM41" s="7"/>
      <c r="QN41" s="7"/>
      <c r="QO41" s="7"/>
      <c r="QP41" s="7"/>
      <c r="QQ41" s="7"/>
      <c r="QR41" s="7"/>
    </row>
    <row r="42" spans="1:460" s="2" customFormat="1" ht="12" customHeight="1" x14ac:dyDescent="0.35">
      <c r="B42" s="2" t="s">
        <v>256</v>
      </c>
      <c r="C42" s="39">
        <v>1</v>
      </c>
      <c r="D42" s="39"/>
      <c r="E42" s="39"/>
      <c r="F42" s="39"/>
      <c r="G42" s="39"/>
      <c r="H42" s="39" t="str">
        <f t="shared" si="4"/>
        <v>C.1</v>
      </c>
      <c r="I42" s="39" t="s">
        <v>418</v>
      </c>
      <c r="J42" s="96"/>
      <c r="K42" s="46" t="s">
        <v>16</v>
      </c>
      <c r="L42" s="160" t="s">
        <v>1209</v>
      </c>
      <c r="M42" s="160"/>
      <c r="N42" s="118"/>
      <c r="O42" s="45"/>
      <c r="P42" s="45"/>
      <c r="Q42" s="45"/>
      <c r="R42" s="24"/>
      <c r="S42" s="25"/>
      <c r="T42" s="24"/>
      <c r="U42" s="24"/>
      <c r="V42" s="24" t="s">
        <v>43</v>
      </c>
      <c r="W42" s="24" t="s">
        <v>418</v>
      </c>
      <c r="X42" s="24"/>
    </row>
    <row r="43" spans="1:460" s="113" customFormat="1" ht="12" customHeight="1" x14ac:dyDescent="0.35">
      <c r="A43" s="113" t="s">
        <v>10</v>
      </c>
      <c r="B43" s="150" t="s">
        <v>256</v>
      </c>
      <c r="C43" s="120">
        <v>1</v>
      </c>
      <c r="D43" s="120">
        <v>1</v>
      </c>
      <c r="E43" s="120"/>
      <c r="F43" s="120"/>
      <c r="G43" s="120"/>
      <c r="H43" s="120" t="str">
        <f>B43&amp;IF(C43="",,".")&amp;C43&amp;IF(D43="",,".")&amp;D43&amp;IF(E43="",,".")&amp;E43&amp;IF(F43="",,".")&amp;F43&amp;IF(G43="",,".")&amp;G43</f>
        <v>C.1.1</v>
      </c>
      <c r="I43" s="149" t="s">
        <v>755</v>
      </c>
      <c r="J43" s="148"/>
      <c r="K43" s="113" t="s">
        <v>16</v>
      </c>
      <c r="L43" s="165" t="s">
        <v>1209</v>
      </c>
      <c r="M43" s="165"/>
    </row>
    <row r="44" spans="1:460" ht="12" customHeight="1" x14ac:dyDescent="0.35">
      <c r="B44" s="3" t="s">
        <v>256</v>
      </c>
      <c r="C44" s="40">
        <v>1</v>
      </c>
      <c r="D44" s="40">
        <v>2</v>
      </c>
      <c r="E44" s="40"/>
      <c r="F44" s="40"/>
      <c r="G44" s="40"/>
      <c r="H44" s="40" t="str">
        <f t="shared" si="4"/>
        <v>C.1.2</v>
      </c>
      <c r="I44" s="147" t="s">
        <v>257</v>
      </c>
      <c r="J44" s="96"/>
      <c r="K44" s="111" t="s">
        <v>16</v>
      </c>
      <c r="L44" s="166" t="s">
        <v>1209</v>
      </c>
      <c r="M44" s="166"/>
      <c r="N44" s="118"/>
      <c r="O44" s="47"/>
      <c r="P44" s="47"/>
      <c r="Q44" s="47"/>
      <c r="R44" s="11"/>
      <c r="S44" s="23"/>
      <c r="T44" s="11"/>
      <c r="U44" s="11"/>
      <c r="V44" s="11" t="s">
        <v>420</v>
      </c>
      <c r="W44" s="11" t="s">
        <v>419</v>
      </c>
      <c r="X44" s="11"/>
    </row>
    <row r="45" spans="1:460" ht="12" customHeight="1" x14ac:dyDescent="0.35">
      <c r="B45" s="3" t="s">
        <v>256</v>
      </c>
      <c r="C45" s="40">
        <v>1</v>
      </c>
      <c r="D45" s="40">
        <v>3</v>
      </c>
      <c r="E45" s="40"/>
      <c r="F45" s="40"/>
      <c r="G45" s="40"/>
      <c r="H45" s="40" t="str">
        <f t="shared" si="4"/>
        <v>C.1.3</v>
      </c>
      <c r="I45" s="96" t="s">
        <v>1168</v>
      </c>
      <c r="J45" s="96"/>
      <c r="K45" s="111" t="s">
        <v>16</v>
      </c>
      <c r="L45" s="166" t="s">
        <v>1209</v>
      </c>
      <c r="M45" s="166"/>
      <c r="N45" s="111"/>
      <c r="O45" s="47"/>
      <c r="P45" s="47"/>
      <c r="Q45" s="47"/>
      <c r="R45" s="11"/>
      <c r="S45" s="23"/>
      <c r="T45" s="11"/>
      <c r="U45" s="11"/>
      <c r="V45" s="11" t="s">
        <v>421</v>
      </c>
      <c r="W45" s="11" t="s">
        <v>422</v>
      </c>
      <c r="X45" s="11"/>
    </row>
    <row r="46" spans="1:460" s="2" customFormat="1" ht="12" customHeight="1" x14ac:dyDescent="0.35">
      <c r="B46" s="2" t="s">
        <v>256</v>
      </c>
      <c r="C46" s="39">
        <v>2</v>
      </c>
      <c r="D46" s="39"/>
      <c r="E46" s="39"/>
      <c r="F46" s="39"/>
      <c r="G46" s="39"/>
      <c r="H46" s="39" t="str">
        <f t="shared" si="4"/>
        <v>C.2</v>
      </c>
      <c r="I46" s="39" t="s">
        <v>423</v>
      </c>
      <c r="J46" s="96"/>
      <c r="K46" s="111" t="s">
        <v>16</v>
      </c>
      <c r="L46" s="166" t="s">
        <v>1209</v>
      </c>
      <c r="M46" s="166"/>
      <c r="N46" s="111"/>
      <c r="O46" s="45"/>
      <c r="P46" s="45"/>
      <c r="Q46" s="45"/>
      <c r="R46" s="24"/>
      <c r="S46" s="25"/>
      <c r="T46" s="24"/>
      <c r="U46" s="24"/>
      <c r="V46" s="24" t="s">
        <v>44</v>
      </c>
      <c r="W46" s="11" t="s">
        <v>423</v>
      </c>
      <c r="X46" s="24"/>
    </row>
    <row r="47" spans="1:460" ht="12" customHeight="1" x14ac:dyDescent="0.35">
      <c r="B47" s="3" t="s">
        <v>256</v>
      </c>
      <c r="C47" s="40">
        <v>2</v>
      </c>
      <c r="D47" s="40">
        <v>1</v>
      </c>
      <c r="E47" s="40"/>
      <c r="F47" s="40"/>
      <c r="G47" s="40"/>
      <c r="H47" s="40" t="str">
        <f>B47&amp;IF(C47="",,".")&amp;C47&amp;IF(D47="",,".")&amp;D47&amp;IF(E47="",,".")&amp;E47&amp;IF(F47="",,".")&amp;F47&amp;IF(G47="",,".")&amp;G47</f>
        <v>C.2.1</v>
      </c>
      <c r="I47" s="40" t="s">
        <v>754</v>
      </c>
      <c r="J47" s="96"/>
      <c r="K47" s="113" t="s">
        <v>16</v>
      </c>
      <c r="L47" s="165" t="s">
        <v>1209</v>
      </c>
      <c r="M47" s="165"/>
      <c r="N47" s="113"/>
      <c r="O47" s="47"/>
      <c r="P47" s="47"/>
      <c r="Q47" s="47"/>
      <c r="R47" s="11"/>
      <c r="S47" s="23"/>
      <c r="T47" s="11"/>
      <c r="U47" s="11"/>
      <c r="V47" s="11"/>
      <c r="W47" s="11"/>
      <c r="X47" s="11"/>
    </row>
    <row r="48" spans="1:460" ht="12" customHeight="1" x14ac:dyDescent="0.35">
      <c r="B48" s="3" t="s">
        <v>256</v>
      </c>
      <c r="C48" s="40">
        <v>2</v>
      </c>
      <c r="D48" s="40">
        <v>2</v>
      </c>
      <c r="E48" s="40"/>
      <c r="F48" s="40"/>
      <c r="G48" s="40"/>
      <c r="H48" s="40" t="str">
        <f>B48&amp;IF(C48="",,".")&amp;C48&amp;IF(D48="",,".")&amp;D48&amp;IF(E48="",,".")&amp;E48&amp;IF(F48="",,".")&amp;F48&amp;IF(G48="",,".")&amp;G48</f>
        <v>C.2.2</v>
      </c>
      <c r="I48" s="120" t="s">
        <v>1169</v>
      </c>
      <c r="J48" s="96"/>
      <c r="K48" s="113" t="s">
        <v>16</v>
      </c>
      <c r="L48" s="165" t="s">
        <v>1209</v>
      </c>
      <c r="M48" s="165"/>
      <c r="N48" s="151"/>
      <c r="O48" s="47"/>
      <c r="P48" s="47"/>
      <c r="Q48" s="47"/>
      <c r="R48" s="11"/>
      <c r="S48" s="23"/>
      <c r="T48" s="11"/>
      <c r="U48" s="11"/>
      <c r="V48" s="11"/>
      <c r="W48" s="11"/>
      <c r="X48" s="11"/>
    </row>
    <row r="49" spans="1:460" ht="12" customHeight="1" x14ac:dyDescent="0.35">
      <c r="A49" s="3" t="s">
        <v>10</v>
      </c>
      <c r="B49" s="3" t="s">
        <v>256</v>
      </c>
      <c r="C49" s="40">
        <v>2</v>
      </c>
      <c r="D49" s="40">
        <v>3</v>
      </c>
      <c r="E49" s="40"/>
      <c r="F49" s="40"/>
      <c r="G49" s="40"/>
      <c r="H49" s="40" t="str">
        <f t="shared" si="4"/>
        <v>C.2.3</v>
      </c>
      <c r="I49" s="96" t="s">
        <v>258</v>
      </c>
      <c r="J49" s="96"/>
      <c r="K49" s="113" t="s">
        <v>16</v>
      </c>
      <c r="L49" s="161" t="s">
        <v>1209</v>
      </c>
      <c r="M49" s="161"/>
      <c r="N49" s="151"/>
      <c r="O49" s="47"/>
      <c r="P49" s="47"/>
      <c r="Q49" s="47"/>
      <c r="R49" s="11"/>
      <c r="S49" s="23"/>
      <c r="T49" s="11"/>
      <c r="U49" s="11"/>
      <c r="V49" s="11" t="s">
        <v>424</v>
      </c>
      <c r="W49" s="11" t="s">
        <v>425</v>
      </c>
      <c r="X49" s="11" t="s">
        <v>67</v>
      </c>
    </row>
    <row r="50" spans="1:460" ht="12" customHeight="1" x14ac:dyDescent="0.35">
      <c r="A50" s="3" t="s">
        <v>10</v>
      </c>
      <c r="B50" s="3" t="s">
        <v>256</v>
      </c>
      <c r="C50" s="40">
        <v>2</v>
      </c>
      <c r="D50" s="40">
        <v>4</v>
      </c>
      <c r="E50" s="40"/>
      <c r="F50" s="40"/>
      <c r="G50" s="40"/>
      <c r="H50" s="40" t="str">
        <f t="shared" si="4"/>
        <v>C.2.4</v>
      </c>
      <c r="I50" s="96" t="s">
        <v>259</v>
      </c>
      <c r="J50" s="96"/>
      <c r="K50" s="113" t="s">
        <v>16</v>
      </c>
      <c r="L50" s="161" t="s">
        <v>1209</v>
      </c>
      <c r="M50" s="161"/>
      <c r="N50" s="151"/>
      <c r="O50" s="47"/>
      <c r="P50" s="47"/>
      <c r="Q50" s="47"/>
      <c r="R50" s="11"/>
      <c r="S50" s="23"/>
      <c r="T50" s="11"/>
      <c r="U50" s="11"/>
      <c r="V50" s="11" t="s">
        <v>44</v>
      </c>
      <c r="W50" s="11" t="s">
        <v>426</v>
      </c>
      <c r="X50" s="11" t="s">
        <v>67</v>
      </c>
    </row>
    <row r="51" spans="1:460" s="2" customFormat="1" ht="12" customHeight="1" x14ac:dyDescent="0.35">
      <c r="A51" s="7" t="s">
        <v>10</v>
      </c>
      <c r="B51" s="7" t="s">
        <v>218</v>
      </c>
      <c r="C51" s="41"/>
      <c r="D51" s="41"/>
      <c r="E51" s="41"/>
      <c r="F51" s="41"/>
      <c r="G51" s="41"/>
      <c r="H51" s="44" t="str">
        <f t="shared" si="4"/>
        <v>Task D</v>
      </c>
      <c r="I51" s="44" t="s">
        <v>1182</v>
      </c>
      <c r="J51" s="44"/>
      <c r="K51" s="44" t="s">
        <v>16</v>
      </c>
      <c r="L51" s="163" t="s">
        <v>1209</v>
      </c>
      <c r="M51" s="163"/>
      <c r="N51" s="117"/>
      <c r="O51" s="44"/>
      <c r="P51" s="44"/>
      <c r="Q51" s="44"/>
      <c r="R51" s="36" t="s">
        <v>387</v>
      </c>
      <c r="S51" s="36" t="s">
        <v>388</v>
      </c>
      <c r="T51" s="36"/>
      <c r="U51" s="36"/>
      <c r="V51" s="36">
        <v>8.4</v>
      </c>
      <c r="W51" s="36" t="s">
        <v>427</v>
      </c>
      <c r="X51" s="36" t="s">
        <v>66</v>
      </c>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c r="IL51" s="7"/>
      <c r="IM51" s="7"/>
      <c r="IN51" s="7"/>
      <c r="IO51" s="7"/>
      <c r="IP51" s="7"/>
      <c r="IQ51" s="7"/>
      <c r="IR51" s="7"/>
      <c r="IS51" s="7"/>
      <c r="IT51" s="7"/>
      <c r="IU51" s="7"/>
      <c r="IV51" s="7"/>
      <c r="IW51" s="7"/>
      <c r="IX51" s="7"/>
      <c r="IY51" s="7"/>
      <c r="IZ51" s="7"/>
      <c r="JA51" s="7"/>
      <c r="JB51" s="7"/>
      <c r="JC51" s="7"/>
      <c r="JD51" s="7"/>
      <c r="JE51" s="7"/>
      <c r="JF51" s="7"/>
      <c r="JG51" s="7"/>
      <c r="JH51" s="7"/>
      <c r="JI51" s="7"/>
      <c r="JJ51" s="7"/>
      <c r="JK51" s="7"/>
      <c r="JL51" s="7"/>
      <c r="JM51" s="7"/>
      <c r="JN51" s="7"/>
      <c r="JO51" s="7"/>
      <c r="JP51" s="7"/>
      <c r="JQ51" s="7"/>
      <c r="JR51" s="7"/>
      <c r="JS51" s="7"/>
      <c r="JT51" s="7"/>
      <c r="JU51" s="7"/>
      <c r="JV51" s="7"/>
      <c r="JW51" s="7"/>
      <c r="JX51" s="7"/>
      <c r="JY51" s="7"/>
      <c r="JZ51" s="7"/>
      <c r="KA51" s="7"/>
      <c r="KB51" s="7"/>
      <c r="KC51" s="7"/>
      <c r="KD51" s="7"/>
      <c r="KE51" s="7"/>
      <c r="KF51" s="7"/>
      <c r="KG51" s="7"/>
      <c r="KH51" s="7"/>
      <c r="KI51" s="7"/>
      <c r="KJ51" s="7"/>
      <c r="KK51" s="7"/>
      <c r="KL51" s="7"/>
      <c r="KM51" s="7"/>
      <c r="KN51" s="7"/>
      <c r="KO51" s="7"/>
      <c r="KP51" s="7"/>
      <c r="KQ51" s="7"/>
      <c r="KR51" s="7"/>
      <c r="KS51" s="7"/>
      <c r="KT51" s="7"/>
      <c r="KU51" s="7"/>
      <c r="KV51" s="7"/>
      <c r="KW51" s="7"/>
      <c r="KX51" s="7"/>
      <c r="KY51" s="7"/>
      <c r="KZ51" s="7"/>
      <c r="LA51" s="7"/>
      <c r="LB51" s="7"/>
      <c r="LC51" s="7"/>
      <c r="LD51" s="7"/>
      <c r="LE51" s="7"/>
      <c r="LF51" s="7"/>
      <c r="LG51" s="7"/>
      <c r="LH51" s="7"/>
      <c r="LI51" s="7"/>
      <c r="LJ51" s="7"/>
      <c r="LK51" s="7"/>
      <c r="LL51" s="7"/>
      <c r="LM51" s="7"/>
      <c r="LN51" s="7"/>
      <c r="LO51" s="7"/>
      <c r="LP51" s="7"/>
      <c r="LQ51" s="7"/>
      <c r="LR51" s="7"/>
      <c r="LS51" s="7"/>
      <c r="LT51" s="7"/>
      <c r="LU51" s="7"/>
      <c r="LV51" s="7"/>
      <c r="LW51" s="7"/>
      <c r="LX51" s="7"/>
      <c r="LY51" s="7"/>
      <c r="LZ51" s="7"/>
      <c r="MA51" s="7"/>
      <c r="MB51" s="7"/>
      <c r="MC51" s="7"/>
      <c r="MD51" s="7"/>
      <c r="ME51" s="7"/>
      <c r="MF51" s="7"/>
      <c r="MG51" s="7"/>
      <c r="MH51" s="7"/>
      <c r="MI51" s="7"/>
      <c r="MJ51" s="7"/>
      <c r="MK51" s="7"/>
      <c r="ML51" s="7"/>
      <c r="MM51" s="7"/>
      <c r="MN51" s="7"/>
      <c r="MO51" s="7"/>
      <c r="MP51" s="7"/>
      <c r="MQ51" s="7"/>
      <c r="MR51" s="7"/>
      <c r="MS51" s="7"/>
      <c r="MT51" s="7"/>
      <c r="MU51" s="7"/>
      <c r="MV51" s="7"/>
      <c r="MW51" s="7"/>
      <c r="MX51" s="7"/>
      <c r="MY51" s="7"/>
      <c r="MZ51" s="7"/>
      <c r="NA51" s="7"/>
      <c r="NB51" s="7"/>
      <c r="NC51" s="7"/>
      <c r="ND51" s="7"/>
      <c r="NE51" s="7"/>
      <c r="NF51" s="7"/>
      <c r="NG51" s="7"/>
      <c r="NH51" s="7"/>
      <c r="NI51" s="7"/>
      <c r="NJ51" s="7"/>
      <c r="NK51" s="7"/>
      <c r="NL51" s="7"/>
      <c r="NM51" s="7"/>
      <c r="NN51" s="7"/>
      <c r="NO51" s="7"/>
      <c r="NP51" s="7"/>
      <c r="NQ51" s="7"/>
      <c r="NR51" s="7"/>
      <c r="NS51" s="7"/>
      <c r="NT51" s="7"/>
      <c r="NU51" s="7"/>
      <c r="NV51" s="7"/>
      <c r="NW51" s="7"/>
      <c r="NX51" s="7"/>
      <c r="NY51" s="7"/>
      <c r="NZ51" s="7"/>
      <c r="OA51" s="7"/>
      <c r="OB51" s="7"/>
      <c r="OC51" s="7"/>
      <c r="OD51" s="7"/>
      <c r="OE51" s="7"/>
      <c r="OF51" s="7"/>
      <c r="OG51" s="7"/>
      <c r="OH51" s="7"/>
      <c r="OI51" s="7"/>
      <c r="OJ51" s="7"/>
      <c r="OK51" s="7"/>
      <c r="OL51" s="7"/>
      <c r="OM51" s="7"/>
      <c r="ON51" s="7"/>
      <c r="OO51" s="7"/>
      <c r="OP51" s="7"/>
      <c r="OQ51" s="7"/>
      <c r="OR51" s="7"/>
      <c r="OS51" s="7"/>
      <c r="OT51" s="7"/>
      <c r="OU51" s="7"/>
      <c r="OV51" s="7"/>
      <c r="OW51" s="7"/>
      <c r="OX51" s="7"/>
      <c r="OY51" s="7"/>
      <c r="OZ51" s="7"/>
      <c r="PA51" s="7"/>
      <c r="PB51" s="7"/>
      <c r="PC51" s="7"/>
      <c r="PD51" s="7"/>
      <c r="PE51" s="7"/>
      <c r="PF51" s="7"/>
      <c r="PG51" s="7"/>
      <c r="PH51" s="7"/>
      <c r="PI51" s="7"/>
      <c r="PJ51" s="7"/>
      <c r="PK51" s="7"/>
      <c r="PL51" s="7"/>
      <c r="PM51" s="7"/>
      <c r="PN51" s="7"/>
      <c r="PO51" s="7"/>
      <c r="PP51" s="7"/>
      <c r="PQ51" s="7"/>
      <c r="PR51" s="7"/>
      <c r="PS51" s="7"/>
      <c r="PT51" s="7"/>
      <c r="PU51" s="7"/>
      <c r="PV51" s="7"/>
      <c r="PW51" s="7"/>
      <c r="PX51" s="7"/>
      <c r="PY51" s="7"/>
      <c r="PZ51" s="7"/>
      <c r="QA51" s="7"/>
      <c r="QB51" s="7"/>
      <c r="QC51" s="7"/>
      <c r="QD51" s="7"/>
      <c r="QE51" s="7"/>
      <c r="QF51" s="7"/>
      <c r="QG51" s="7"/>
      <c r="QH51" s="7"/>
      <c r="QI51" s="7"/>
      <c r="QJ51" s="7"/>
      <c r="QK51" s="7"/>
      <c r="QL51" s="7"/>
      <c r="QM51" s="7"/>
      <c r="QN51" s="7"/>
      <c r="QO51" s="7"/>
      <c r="QP51" s="7"/>
      <c r="QQ51" s="7"/>
      <c r="QR51" s="7"/>
    </row>
    <row r="52" spans="1:460" s="2" customFormat="1" ht="13.9" customHeight="1" x14ac:dyDescent="0.35">
      <c r="A52" s="2" t="s">
        <v>10</v>
      </c>
      <c r="B52" s="2" t="s">
        <v>268</v>
      </c>
      <c r="C52" s="39">
        <v>1</v>
      </c>
      <c r="D52" s="39"/>
      <c r="E52" s="39"/>
      <c r="F52" s="39"/>
      <c r="G52" s="39"/>
      <c r="H52" s="39" t="s">
        <v>598</v>
      </c>
      <c r="I52" s="39" t="s">
        <v>591</v>
      </c>
      <c r="J52" s="39"/>
      <c r="K52" s="50" t="s">
        <v>16</v>
      </c>
      <c r="L52" s="156" t="s">
        <v>1209</v>
      </c>
      <c r="M52" s="156"/>
      <c r="N52" s="119"/>
      <c r="O52" s="50"/>
      <c r="P52" s="50"/>
      <c r="Q52" s="50"/>
      <c r="R52" s="14"/>
      <c r="T52" s="14"/>
      <c r="U52" s="14"/>
      <c r="V52" s="14" t="s">
        <v>428</v>
      </c>
      <c r="W52" s="14" t="s">
        <v>429</v>
      </c>
      <c r="X52" s="14" t="s">
        <v>66</v>
      </c>
    </row>
    <row r="53" spans="1:460" ht="13.9" customHeight="1" x14ac:dyDescent="0.35">
      <c r="B53" s="3" t="s">
        <v>268</v>
      </c>
      <c r="C53" s="40">
        <v>1</v>
      </c>
      <c r="D53" s="40">
        <v>1</v>
      </c>
      <c r="E53" s="40"/>
      <c r="F53" s="40"/>
      <c r="G53" s="40"/>
      <c r="H53" s="39" t="str">
        <f t="shared" si="4"/>
        <v>D.1.1</v>
      </c>
      <c r="I53" s="39" t="s">
        <v>592</v>
      </c>
      <c r="J53" s="40"/>
      <c r="K53" s="50" t="s">
        <v>16</v>
      </c>
      <c r="L53" s="167" t="s">
        <v>1209</v>
      </c>
      <c r="M53" s="167"/>
      <c r="N53" s="119"/>
      <c r="O53" s="51"/>
      <c r="P53" s="51"/>
      <c r="Q53" s="51"/>
      <c r="R53" s="15"/>
      <c r="T53" s="15"/>
      <c r="U53" s="15"/>
      <c r="V53" s="15"/>
      <c r="W53" s="15"/>
      <c r="X53" s="15"/>
    </row>
    <row r="54" spans="1:460" s="2" customFormat="1" ht="12" customHeight="1" x14ac:dyDescent="0.35">
      <c r="A54" s="2" t="s">
        <v>10</v>
      </c>
      <c r="B54" s="2" t="s">
        <v>268</v>
      </c>
      <c r="C54" s="39">
        <v>1</v>
      </c>
      <c r="D54" s="39">
        <v>2</v>
      </c>
      <c r="E54" s="39"/>
      <c r="F54" s="39"/>
      <c r="G54" s="39"/>
      <c r="H54" s="39" t="str">
        <f>B54&amp;IF(C54="",,".")&amp;C54&amp;IF(D54="",,".")&amp;D54&amp;IF(E54="",,".")&amp;E54&amp;IF(F54="",,".")&amp;F54&amp;IF(G54="",,".")&amp;G54</f>
        <v>D.1.2</v>
      </c>
      <c r="I54" s="39" t="s">
        <v>593</v>
      </c>
      <c r="J54" s="49"/>
      <c r="K54" s="50" t="s">
        <v>16</v>
      </c>
      <c r="L54" s="160" t="s">
        <v>1209</v>
      </c>
      <c r="M54" s="160"/>
      <c r="N54" s="119"/>
      <c r="O54" s="45"/>
      <c r="P54" s="45"/>
      <c r="Q54" s="45"/>
      <c r="R54" s="24"/>
      <c r="S54" s="25"/>
      <c r="T54" s="24"/>
      <c r="U54" s="24"/>
      <c r="V54" s="24" t="s">
        <v>430</v>
      </c>
      <c r="W54" s="24" t="s">
        <v>431</v>
      </c>
      <c r="X54" s="24" t="s">
        <v>66</v>
      </c>
    </row>
    <row r="55" spans="1:460" s="2" customFormat="1" ht="12" customHeight="1" x14ac:dyDescent="0.35">
      <c r="A55" s="2" t="s">
        <v>10</v>
      </c>
      <c r="B55" s="2" t="s">
        <v>268</v>
      </c>
      <c r="C55" s="39">
        <v>1</v>
      </c>
      <c r="D55" s="39">
        <v>3</v>
      </c>
      <c r="E55" s="39"/>
      <c r="F55" s="39"/>
      <c r="G55" s="39"/>
      <c r="H55" s="39" t="str">
        <f t="shared" ref="H55" si="16">B55&amp;IF(C55="",,".")&amp;C55&amp;IF(D55="",,".")&amp;D55&amp;IF(E55="",,".")&amp;E55&amp;IF(F55="",,".")&amp;F55&amp;IF(G55="",,".")&amp;G55</f>
        <v>D.1.3</v>
      </c>
      <c r="I55" s="39" t="s">
        <v>1183</v>
      </c>
      <c r="J55" s="49"/>
      <c r="K55" s="50" t="s">
        <v>16</v>
      </c>
      <c r="L55" s="156" t="s">
        <v>1209</v>
      </c>
      <c r="M55" s="156"/>
      <c r="N55" s="119"/>
      <c r="O55" s="45"/>
      <c r="P55" s="45"/>
      <c r="Q55" s="45"/>
      <c r="R55" s="24"/>
      <c r="S55" s="25"/>
      <c r="T55" s="24"/>
      <c r="U55" s="24"/>
      <c r="V55" s="24"/>
      <c r="W55" s="24"/>
      <c r="X55" s="24"/>
    </row>
    <row r="56" spans="1:460" s="2" customFormat="1" ht="12" customHeight="1" x14ac:dyDescent="0.35">
      <c r="A56" s="2" t="s">
        <v>10</v>
      </c>
      <c r="B56" s="2" t="s">
        <v>268</v>
      </c>
      <c r="C56" s="39">
        <v>1</v>
      </c>
      <c r="D56" s="39">
        <v>3</v>
      </c>
      <c r="E56" s="39">
        <v>1</v>
      </c>
      <c r="F56" s="39"/>
      <c r="G56" s="39"/>
      <c r="H56" s="39" t="str">
        <f t="shared" ref="H56:H78" si="17">B56&amp;IF(C56="",,".")&amp;C56&amp;IF(D56="",,".")&amp;D56&amp;IF(E56="",,".")&amp;E56&amp;IF(F56="",,".")&amp;F56&amp;IF(G56="",,".")&amp;G56</f>
        <v>D.1.3.1</v>
      </c>
      <c r="I56" s="39" t="s">
        <v>1184</v>
      </c>
      <c r="J56" s="49"/>
      <c r="K56" s="50" t="s">
        <v>16</v>
      </c>
      <c r="L56" s="156" t="s">
        <v>1209</v>
      </c>
      <c r="M56" s="156"/>
      <c r="N56" s="119"/>
      <c r="O56" s="45"/>
      <c r="P56" s="45"/>
      <c r="Q56" s="45"/>
      <c r="R56" s="24"/>
      <c r="S56" s="25"/>
      <c r="T56" s="24"/>
      <c r="U56" s="24"/>
      <c r="V56" s="24"/>
      <c r="W56" s="24"/>
      <c r="X56" s="24"/>
    </row>
    <row r="57" spans="1:460" s="2" customFormat="1" ht="12" customHeight="1" x14ac:dyDescent="0.35">
      <c r="A57" s="2" t="s">
        <v>10</v>
      </c>
      <c r="B57" s="2" t="s">
        <v>268</v>
      </c>
      <c r="C57" s="39">
        <v>1</v>
      </c>
      <c r="D57" s="39">
        <v>3</v>
      </c>
      <c r="E57" s="39">
        <v>2</v>
      </c>
      <c r="F57" s="39"/>
      <c r="G57" s="39"/>
      <c r="H57" s="39" t="str">
        <f t="shared" si="17"/>
        <v>D.1.3.2</v>
      </c>
      <c r="I57" s="39" t="s">
        <v>1185</v>
      </c>
      <c r="J57" s="49"/>
      <c r="K57" s="50" t="s">
        <v>16</v>
      </c>
      <c r="L57" s="156" t="s">
        <v>1209</v>
      </c>
      <c r="M57" s="156"/>
      <c r="N57" s="119"/>
      <c r="O57" s="45"/>
      <c r="P57" s="45"/>
      <c r="Q57" s="45"/>
      <c r="R57" s="24"/>
      <c r="S57" s="25"/>
      <c r="T57" s="24"/>
      <c r="U57" s="24"/>
      <c r="V57" s="24"/>
      <c r="W57" s="24"/>
      <c r="X57" s="24"/>
    </row>
    <row r="58" spans="1:460" s="2" customFormat="1" ht="12" customHeight="1" x14ac:dyDescent="0.35">
      <c r="A58" s="2" t="s">
        <v>10</v>
      </c>
      <c r="B58" s="2" t="s">
        <v>268</v>
      </c>
      <c r="C58" s="39">
        <v>1</v>
      </c>
      <c r="D58" s="39">
        <v>3</v>
      </c>
      <c r="E58" s="39">
        <v>3</v>
      </c>
      <c r="F58" s="39"/>
      <c r="G58" s="39"/>
      <c r="H58" s="39" t="str">
        <f t="shared" si="17"/>
        <v>D.1.3.3</v>
      </c>
      <c r="I58" s="39" t="s">
        <v>1186</v>
      </c>
      <c r="J58" s="49"/>
      <c r="K58" s="50" t="s">
        <v>16</v>
      </c>
      <c r="L58" s="156" t="s">
        <v>1209</v>
      </c>
      <c r="M58" s="156"/>
      <c r="N58" s="119"/>
      <c r="O58" s="45"/>
      <c r="P58" s="45"/>
      <c r="Q58" s="45"/>
      <c r="R58" s="24"/>
      <c r="S58" s="25"/>
      <c r="T58" s="24"/>
      <c r="U58" s="24"/>
      <c r="V58" s="24"/>
      <c r="W58" s="24"/>
      <c r="X58" s="24"/>
    </row>
    <row r="59" spans="1:460" s="2" customFormat="1" ht="12" customHeight="1" x14ac:dyDescent="0.35">
      <c r="A59" s="2" t="s">
        <v>10</v>
      </c>
      <c r="B59" s="2" t="s">
        <v>268</v>
      </c>
      <c r="C59" s="39">
        <v>1</v>
      </c>
      <c r="D59" s="39">
        <v>3</v>
      </c>
      <c r="E59" s="39">
        <v>4</v>
      </c>
      <c r="F59" s="39"/>
      <c r="G59" s="39"/>
      <c r="H59" s="39" t="str">
        <f t="shared" si="17"/>
        <v>D.1.3.4</v>
      </c>
      <c r="I59" s="39" t="s">
        <v>1187</v>
      </c>
      <c r="J59" s="49"/>
      <c r="K59" s="50" t="s">
        <v>16</v>
      </c>
      <c r="L59" s="156" t="s">
        <v>1209</v>
      </c>
      <c r="M59" s="156"/>
      <c r="N59" s="119"/>
      <c r="O59" s="45"/>
      <c r="P59" s="45"/>
      <c r="Q59" s="45"/>
      <c r="R59" s="24"/>
      <c r="S59" s="25"/>
      <c r="T59" s="24"/>
      <c r="U59" s="24"/>
      <c r="V59" s="24"/>
      <c r="W59" s="24"/>
      <c r="X59" s="24"/>
    </row>
    <row r="60" spans="1:460" s="2" customFormat="1" ht="12" customHeight="1" x14ac:dyDescent="0.35">
      <c r="A60" s="2" t="s">
        <v>10</v>
      </c>
      <c r="B60" s="2" t="s">
        <v>268</v>
      </c>
      <c r="C60" s="39">
        <v>1</v>
      </c>
      <c r="D60" s="39">
        <v>3</v>
      </c>
      <c r="E60" s="39">
        <v>5</v>
      </c>
      <c r="F60" s="39"/>
      <c r="G60" s="39"/>
      <c r="H60" s="39" t="str">
        <f t="shared" si="17"/>
        <v>D.1.3.5</v>
      </c>
      <c r="I60" s="39" t="s">
        <v>559</v>
      </c>
      <c r="J60" s="49"/>
      <c r="K60" s="50" t="s">
        <v>16</v>
      </c>
      <c r="L60" s="156" t="s">
        <v>1209</v>
      </c>
      <c r="M60" s="156"/>
      <c r="N60" s="119"/>
      <c r="O60" s="45"/>
      <c r="P60" s="45"/>
      <c r="Q60" s="45"/>
      <c r="R60" s="24"/>
      <c r="S60" s="25"/>
      <c r="T60" s="24"/>
      <c r="U60" s="24"/>
      <c r="V60" s="24"/>
      <c r="W60" s="24"/>
      <c r="X60" s="24"/>
    </row>
    <row r="61" spans="1:460" s="2" customFormat="1" ht="12" customHeight="1" x14ac:dyDescent="0.35">
      <c r="A61" s="2" t="s">
        <v>10</v>
      </c>
      <c r="B61" s="2" t="s">
        <v>268</v>
      </c>
      <c r="C61" s="39">
        <v>1</v>
      </c>
      <c r="D61" s="39">
        <v>3</v>
      </c>
      <c r="E61" s="39">
        <v>6</v>
      </c>
      <c r="F61" s="39"/>
      <c r="G61" s="39"/>
      <c r="H61" s="39" t="str">
        <f t="shared" si="17"/>
        <v>D.1.3.6</v>
      </c>
      <c r="I61" s="39" t="s">
        <v>560</v>
      </c>
      <c r="J61" s="49"/>
      <c r="K61" s="50" t="s">
        <v>16</v>
      </c>
      <c r="L61" s="156" t="s">
        <v>1209</v>
      </c>
      <c r="M61" s="156"/>
      <c r="N61" s="119"/>
      <c r="O61" s="45"/>
      <c r="P61" s="45"/>
      <c r="Q61" s="45"/>
      <c r="R61" s="24"/>
      <c r="S61" s="25"/>
      <c r="T61" s="24"/>
      <c r="U61" s="24"/>
      <c r="V61" s="24"/>
      <c r="W61" s="24"/>
      <c r="X61" s="24"/>
    </row>
    <row r="62" spans="1:460" s="2" customFormat="1" ht="12" customHeight="1" x14ac:dyDescent="0.35">
      <c r="A62" s="2" t="s">
        <v>10</v>
      </c>
      <c r="B62" s="2" t="s">
        <v>268</v>
      </c>
      <c r="C62" s="39">
        <v>1</v>
      </c>
      <c r="D62" s="39">
        <v>3</v>
      </c>
      <c r="E62" s="39">
        <v>7</v>
      </c>
      <c r="F62" s="39"/>
      <c r="G62" s="39"/>
      <c r="H62" s="39" t="str">
        <f t="shared" si="17"/>
        <v>D.1.3.7</v>
      </c>
      <c r="I62" s="39" t="s">
        <v>561</v>
      </c>
      <c r="J62" s="49"/>
      <c r="K62" s="50" t="s">
        <v>16</v>
      </c>
      <c r="L62" s="156" t="s">
        <v>1209</v>
      </c>
      <c r="M62" s="156"/>
      <c r="N62" s="119"/>
      <c r="O62" s="45"/>
      <c r="P62" s="45"/>
      <c r="Q62" s="45"/>
      <c r="R62" s="24"/>
      <c r="S62" s="25"/>
      <c r="T62" s="24"/>
      <c r="U62" s="24"/>
      <c r="V62" s="24"/>
      <c r="W62" s="24"/>
      <c r="X62" s="24"/>
    </row>
    <row r="63" spans="1:460" s="2" customFormat="1" ht="12" customHeight="1" x14ac:dyDescent="0.35">
      <c r="A63" s="2" t="s">
        <v>10</v>
      </c>
      <c r="B63" s="2" t="s">
        <v>268</v>
      </c>
      <c r="C63" s="39">
        <v>1</v>
      </c>
      <c r="D63" s="39">
        <v>3</v>
      </c>
      <c r="E63" s="39">
        <v>8</v>
      </c>
      <c r="F63" s="39"/>
      <c r="G63" s="39"/>
      <c r="H63" s="39" t="str">
        <f t="shared" si="17"/>
        <v>D.1.3.8</v>
      </c>
      <c r="I63" s="39" t="s">
        <v>562</v>
      </c>
      <c r="J63" s="49"/>
      <c r="K63" s="50" t="s">
        <v>16</v>
      </c>
      <c r="L63" s="156" t="s">
        <v>1209</v>
      </c>
      <c r="M63" s="156"/>
      <c r="N63" s="119"/>
      <c r="O63" s="45"/>
      <c r="P63" s="45"/>
      <c r="Q63" s="45"/>
      <c r="R63" s="24"/>
      <c r="S63" s="25"/>
      <c r="T63" s="24"/>
      <c r="U63" s="24"/>
      <c r="V63" s="24"/>
      <c r="W63" s="24"/>
      <c r="X63" s="24"/>
    </row>
    <row r="64" spans="1:460" s="2" customFormat="1" ht="12" customHeight="1" x14ac:dyDescent="0.35">
      <c r="A64" s="2" t="s">
        <v>10</v>
      </c>
      <c r="B64" s="2" t="s">
        <v>268</v>
      </c>
      <c r="C64" s="39">
        <v>1</v>
      </c>
      <c r="D64" s="39">
        <v>3</v>
      </c>
      <c r="E64" s="39">
        <v>9</v>
      </c>
      <c r="F64" s="39"/>
      <c r="G64" s="39"/>
      <c r="H64" s="39" t="str">
        <f t="shared" si="17"/>
        <v>D.1.3.9</v>
      </c>
      <c r="I64" s="39" t="s">
        <v>1188</v>
      </c>
      <c r="J64" s="49"/>
      <c r="K64" s="50" t="s">
        <v>16</v>
      </c>
      <c r="L64" s="156" t="s">
        <v>1209</v>
      </c>
      <c r="M64" s="156"/>
      <c r="N64" s="119"/>
      <c r="O64" s="45"/>
      <c r="P64" s="45"/>
      <c r="Q64" s="45"/>
      <c r="R64" s="24"/>
      <c r="S64" s="25"/>
      <c r="T64" s="24"/>
      <c r="U64" s="24"/>
      <c r="V64" s="24"/>
      <c r="W64" s="24"/>
      <c r="X64" s="24"/>
    </row>
    <row r="65" spans="1:24" s="2" customFormat="1" ht="12" customHeight="1" x14ac:dyDescent="0.35">
      <c r="A65" s="2" t="s">
        <v>10</v>
      </c>
      <c r="B65" s="2" t="s">
        <v>268</v>
      </c>
      <c r="C65" s="39">
        <v>1</v>
      </c>
      <c r="D65" s="39">
        <v>3</v>
      </c>
      <c r="E65" s="39">
        <v>10</v>
      </c>
      <c r="F65" s="39"/>
      <c r="G65" s="39"/>
      <c r="H65" s="39" t="str">
        <f t="shared" si="17"/>
        <v>D.1.3.10</v>
      </c>
      <c r="I65" s="39" t="s">
        <v>1189</v>
      </c>
      <c r="J65" s="49"/>
      <c r="K65" s="50" t="s">
        <v>16</v>
      </c>
      <c r="L65" s="156" t="s">
        <v>1209</v>
      </c>
      <c r="M65" s="156"/>
      <c r="N65" s="119"/>
      <c r="O65" s="45"/>
      <c r="P65" s="45"/>
      <c r="Q65" s="45"/>
      <c r="R65" s="24"/>
      <c r="S65" s="25"/>
      <c r="T65" s="24"/>
      <c r="U65" s="24"/>
      <c r="V65" s="24"/>
      <c r="W65" s="24"/>
      <c r="X65" s="24"/>
    </row>
    <row r="66" spans="1:24" s="2" customFormat="1" ht="12" customHeight="1" x14ac:dyDescent="0.35">
      <c r="A66" s="2" t="s">
        <v>10</v>
      </c>
      <c r="B66" s="2" t="s">
        <v>268</v>
      </c>
      <c r="C66" s="39">
        <v>1</v>
      </c>
      <c r="D66" s="39">
        <v>3</v>
      </c>
      <c r="E66" s="39">
        <v>11</v>
      </c>
      <c r="F66" s="39"/>
      <c r="G66" s="39"/>
      <c r="H66" s="39" t="str">
        <f t="shared" si="17"/>
        <v>D.1.3.11</v>
      </c>
      <c r="I66" s="39" t="s">
        <v>563</v>
      </c>
      <c r="J66" s="49"/>
      <c r="K66" s="50" t="s">
        <v>16</v>
      </c>
      <c r="L66" s="156" t="s">
        <v>1209</v>
      </c>
      <c r="M66" s="156"/>
      <c r="N66" s="119"/>
      <c r="O66" s="45"/>
      <c r="P66" s="45"/>
      <c r="Q66" s="45"/>
      <c r="R66" s="24"/>
      <c r="S66" s="25"/>
      <c r="T66" s="24"/>
      <c r="U66" s="24"/>
      <c r="V66" s="24"/>
      <c r="W66" s="24"/>
      <c r="X66" s="24"/>
    </row>
    <row r="67" spans="1:24" s="2" customFormat="1" ht="12" customHeight="1" x14ac:dyDescent="0.35">
      <c r="A67" s="2" t="s">
        <v>10</v>
      </c>
      <c r="B67" s="2" t="s">
        <v>268</v>
      </c>
      <c r="C67" s="39">
        <v>1</v>
      </c>
      <c r="D67" s="39">
        <v>3</v>
      </c>
      <c r="E67" s="39">
        <v>12</v>
      </c>
      <c r="F67" s="39"/>
      <c r="G67" s="39"/>
      <c r="H67" s="39" t="str">
        <f t="shared" si="17"/>
        <v>D.1.3.12</v>
      </c>
      <c r="I67" s="39" t="s">
        <v>564</v>
      </c>
      <c r="J67" s="49"/>
      <c r="K67" s="50" t="s">
        <v>16</v>
      </c>
      <c r="L67" s="156" t="s">
        <v>1209</v>
      </c>
      <c r="M67" s="156"/>
      <c r="N67" s="119"/>
      <c r="O67" s="45"/>
      <c r="P67" s="45"/>
      <c r="Q67" s="45"/>
      <c r="R67" s="24"/>
      <c r="S67" s="25"/>
      <c r="T67" s="24"/>
      <c r="U67" s="24"/>
      <c r="V67" s="24"/>
      <c r="W67" s="24"/>
      <c r="X67" s="24"/>
    </row>
    <row r="68" spans="1:24" s="2" customFormat="1" ht="12" customHeight="1" x14ac:dyDescent="0.35">
      <c r="A68" s="2" t="s">
        <v>10</v>
      </c>
      <c r="B68" s="2" t="s">
        <v>268</v>
      </c>
      <c r="C68" s="39">
        <v>1</v>
      </c>
      <c r="D68" s="39">
        <v>3</v>
      </c>
      <c r="E68" s="39">
        <v>13</v>
      </c>
      <c r="F68" s="39"/>
      <c r="G68" s="39"/>
      <c r="H68" s="39" t="str">
        <f t="shared" si="17"/>
        <v>D.1.3.13</v>
      </c>
      <c r="I68" s="39" t="s">
        <v>565</v>
      </c>
      <c r="J68" s="49"/>
      <c r="K68" s="50" t="s">
        <v>16</v>
      </c>
      <c r="L68" s="156" t="s">
        <v>1209</v>
      </c>
      <c r="M68" s="156"/>
      <c r="N68" s="119"/>
      <c r="O68" s="45"/>
      <c r="P68" s="45"/>
      <c r="Q68" s="45"/>
      <c r="R68" s="24"/>
      <c r="S68" s="25"/>
      <c r="T68" s="24"/>
      <c r="U68" s="24"/>
      <c r="V68" s="24"/>
      <c r="W68" s="24"/>
      <c r="X68" s="24"/>
    </row>
    <row r="69" spans="1:24" s="2" customFormat="1" ht="12" customHeight="1" x14ac:dyDescent="0.35">
      <c r="A69" s="2" t="s">
        <v>10</v>
      </c>
      <c r="B69" s="2" t="s">
        <v>268</v>
      </c>
      <c r="C69" s="39">
        <v>1</v>
      </c>
      <c r="D69" s="39">
        <v>3</v>
      </c>
      <c r="E69" s="39">
        <v>14</v>
      </c>
      <c r="F69" s="39"/>
      <c r="G69" s="39"/>
      <c r="H69" s="39" t="str">
        <f t="shared" si="17"/>
        <v>D.1.3.14</v>
      </c>
      <c r="I69" s="39" t="s">
        <v>566</v>
      </c>
      <c r="J69" s="49"/>
      <c r="K69" s="50" t="s">
        <v>16</v>
      </c>
      <c r="L69" s="156" t="s">
        <v>1209</v>
      </c>
      <c r="M69" s="156"/>
      <c r="N69" s="119"/>
      <c r="O69" s="45"/>
      <c r="P69" s="45"/>
      <c r="Q69" s="45"/>
      <c r="R69" s="24"/>
      <c r="S69" s="25"/>
      <c r="T69" s="24"/>
      <c r="U69" s="24"/>
      <c r="V69" s="24"/>
      <c r="W69" s="24"/>
      <c r="X69" s="24"/>
    </row>
    <row r="70" spans="1:24" s="2" customFormat="1" ht="12" customHeight="1" x14ac:dyDescent="0.35">
      <c r="A70" s="2" t="s">
        <v>10</v>
      </c>
      <c r="B70" s="2" t="s">
        <v>268</v>
      </c>
      <c r="C70" s="39">
        <v>1</v>
      </c>
      <c r="D70" s="39">
        <v>3</v>
      </c>
      <c r="E70" s="39">
        <v>15</v>
      </c>
      <c r="F70" s="39"/>
      <c r="G70" s="39"/>
      <c r="H70" s="39" t="str">
        <f t="shared" si="17"/>
        <v>D.1.3.15</v>
      </c>
      <c r="I70" s="39" t="s">
        <v>567</v>
      </c>
      <c r="J70" s="49"/>
      <c r="K70" s="50" t="s">
        <v>16</v>
      </c>
      <c r="L70" s="156" t="s">
        <v>1209</v>
      </c>
      <c r="M70" s="156"/>
      <c r="N70" s="119"/>
      <c r="O70" s="45"/>
      <c r="P70" s="45"/>
      <c r="Q70" s="45"/>
      <c r="R70" s="24"/>
      <c r="S70" s="25"/>
      <c r="T70" s="24"/>
      <c r="U70" s="24"/>
      <c r="V70" s="24"/>
      <c r="W70" s="24"/>
      <c r="X70" s="24"/>
    </row>
    <row r="71" spans="1:24" s="2" customFormat="1" ht="12" customHeight="1" x14ac:dyDescent="0.35">
      <c r="A71" s="2" t="s">
        <v>10</v>
      </c>
      <c r="B71" s="2" t="s">
        <v>268</v>
      </c>
      <c r="C71" s="39">
        <v>1</v>
      </c>
      <c r="D71" s="39">
        <v>3</v>
      </c>
      <c r="E71" s="39">
        <v>16</v>
      </c>
      <c r="F71" s="39"/>
      <c r="G71" s="39"/>
      <c r="H71" s="39" t="str">
        <f t="shared" si="17"/>
        <v>D.1.3.16</v>
      </c>
      <c r="I71" s="39" t="s">
        <v>568</v>
      </c>
      <c r="J71" s="49"/>
      <c r="K71" s="50" t="s">
        <v>16</v>
      </c>
      <c r="L71" s="156" t="s">
        <v>1209</v>
      </c>
      <c r="M71" s="156"/>
      <c r="N71" s="119"/>
      <c r="O71" s="45"/>
      <c r="P71" s="45"/>
      <c r="Q71" s="45"/>
      <c r="R71" s="24"/>
      <c r="S71" s="25"/>
      <c r="T71" s="24"/>
      <c r="U71" s="24"/>
      <c r="V71" s="24"/>
      <c r="W71" s="24"/>
      <c r="X71" s="24"/>
    </row>
    <row r="72" spans="1:24" s="2" customFormat="1" ht="12" customHeight="1" x14ac:dyDescent="0.35">
      <c r="A72" s="2" t="s">
        <v>10</v>
      </c>
      <c r="B72" s="2" t="s">
        <v>268</v>
      </c>
      <c r="C72" s="39">
        <v>1</v>
      </c>
      <c r="D72" s="39">
        <v>3</v>
      </c>
      <c r="E72" s="39">
        <v>17</v>
      </c>
      <c r="F72" s="39"/>
      <c r="G72" s="39"/>
      <c r="H72" s="39" t="str">
        <f t="shared" si="17"/>
        <v>D.1.3.17</v>
      </c>
      <c r="I72" s="39" t="s">
        <v>569</v>
      </c>
      <c r="J72" s="49"/>
      <c r="K72" s="50" t="s">
        <v>16</v>
      </c>
      <c r="L72" s="156" t="s">
        <v>1209</v>
      </c>
      <c r="M72" s="156"/>
      <c r="N72" s="119"/>
      <c r="O72" s="45"/>
      <c r="P72" s="45"/>
      <c r="Q72" s="45"/>
      <c r="R72" s="24"/>
      <c r="S72" s="25"/>
      <c r="T72" s="24"/>
      <c r="U72" s="24"/>
      <c r="V72" s="24"/>
      <c r="W72" s="24"/>
      <c r="X72" s="24"/>
    </row>
    <row r="73" spans="1:24" s="2" customFormat="1" ht="12" customHeight="1" x14ac:dyDescent="0.35">
      <c r="A73" s="2" t="s">
        <v>10</v>
      </c>
      <c r="B73" s="2" t="s">
        <v>268</v>
      </c>
      <c r="C73" s="39">
        <v>1</v>
      </c>
      <c r="D73" s="39">
        <v>3</v>
      </c>
      <c r="E73" s="39">
        <v>18</v>
      </c>
      <c r="F73" s="39"/>
      <c r="G73" s="39"/>
      <c r="H73" s="39" t="str">
        <f t="shared" si="17"/>
        <v>D.1.3.18</v>
      </c>
      <c r="I73" s="39" t="s">
        <v>1190</v>
      </c>
      <c r="J73" s="49"/>
      <c r="K73" s="50" t="s">
        <v>16</v>
      </c>
      <c r="L73" s="156" t="s">
        <v>1209</v>
      </c>
      <c r="M73" s="156"/>
      <c r="N73" s="119"/>
      <c r="O73" s="45"/>
      <c r="P73" s="45"/>
      <c r="Q73" s="45"/>
      <c r="R73" s="24"/>
      <c r="S73" s="25"/>
      <c r="T73" s="24"/>
      <c r="U73" s="24"/>
      <c r="V73" s="24"/>
      <c r="W73" s="24"/>
      <c r="X73" s="24"/>
    </row>
    <row r="74" spans="1:24" s="2" customFormat="1" ht="12" customHeight="1" x14ac:dyDescent="0.35">
      <c r="A74" s="2" t="s">
        <v>10</v>
      </c>
      <c r="B74" s="2" t="s">
        <v>268</v>
      </c>
      <c r="C74" s="39">
        <v>1</v>
      </c>
      <c r="D74" s="39">
        <v>3</v>
      </c>
      <c r="E74" s="39">
        <v>19</v>
      </c>
      <c r="F74" s="39"/>
      <c r="G74" s="39"/>
      <c r="H74" s="39" t="str">
        <f t="shared" si="17"/>
        <v>D.1.3.19</v>
      </c>
      <c r="I74" s="39" t="s">
        <v>1191</v>
      </c>
      <c r="J74" s="49"/>
      <c r="K74" s="50" t="s">
        <v>16</v>
      </c>
      <c r="L74" s="156" t="s">
        <v>1209</v>
      </c>
      <c r="M74" s="156"/>
      <c r="N74" s="119"/>
      <c r="O74" s="45"/>
      <c r="P74" s="45"/>
      <c r="Q74" s="45"/>
      <c r="R74" s="24"/>
      <c r="S74" s="25"/>
      <c r="T74" s="24"/>
      <c r="U74" s="24"/>
      <c r="V74" s="24"/>
      <c r="W74" s="24"/>
      <c r="X74" s="24"/>
    </row>
    <row r="75" spans="1:24" s="2" customFormat="1" ht="12" customHeight="1" x14ac:dyDescent="0.35">
      <c r="A75" s="2" t="s">
        <v>10</v>
      </c>
      <c r="B75" s="2" t="s">
        <v>268</v>
      </c>
      <c r="C75" s="39">
        <v>1</v>
      </c>
      <c r="D75" s="39">
        <v>3</v>
      </c>
      <c r="E75" s="39">
        <v>20</v>
      </c>
      <c r="F75" s="39"/>
      <c r="G75" s="39"/>
      <c r="H75" s="39" t="str">
        <f t="shared" si="17"/>
        <v>D.1.3.20</v>
      </c>
      <c r="I75" s="39" t="s">
        <v>1192</v>
      </c>
      <c r="J75" s="49"/>
      <c r="K75" s="50" t="s">
        <v>16</v>
      </c>
      <c r="L75" s="156" t="s">
        <v>1209</v>
      </c>
      <c r="M75" s="156"/>
      <c r="N75" s="119"/>
      <c r="O75" s="45"/>
      <c r="P75" s="45"/>
      <c r="Q75" s="45"/>
      <c r="R75" s="24"/>
      <c r="S75" s="25"/>
      <c r="T75" s="24"/>
      <c r="U75" s="24"/>
      <c r="V75" s="24"/>
      <c r="W75" s="24"/>
      <c r="X75" s="24"/>
    </row>
    <row r="76" spans="1:24" s="2" customFormat="1" ht="12" customHeight="1" x14ac:dyDescent="0.35">
      <c r="A76" s="2" t="s">
        <v>10</v>
      </c>
      <c r="B76" s="2" t="s">
        <v>268</v>
      </c>
      <c r="C76" s="39">
        <v>1</v>
      </c>
      <c r="D76" s="39">
        <v>3</v>
      </c>
      <c r="E76" s="39">
        <v>21</v>
      </c>
      <c r="F76" s="39"/>
      <c r="G76" s="39"/>
      <c r="H76" s="39" t="str">
        <f t="shared" si="17"/>
        <v>D.1.3.21</v>
      </c>
      <c r="I76" s="39" t="s">
        <v>570</v>
      </c>
      <c r="J76" s="49"/>
      <c r="K76" s="50" t="s">
        <v>16</v>
      </c>
      <c r="L76" s="156" t="s">
        <v>1209</v>
      </c>
      <c r="M76" s="156"/>
      <c r="N76" s="119"/>
      <c r="O76" s="45"/>
      <c r="P76" s="45"/>
      <c r="Q76" s="45"/>
      <c r="R76" s="24"/>
      <c r="S76" s="25"/>
      <c r="T76" s="24"/>
      <c r="U76" s="24"/>
      <c r="V76" s="24"/>
      <c r="W76" s="24"/>
      <c r="X76" s="24"/>
    </row>
    <row r="77" spans="1:24" s="2" customFormat="1" ht="12" customHeight="1" x14ac:dyDescent="0.35">
      <c r="A77" s="2" t="s">
        <v>10</v>
      </c>
      <c r="B77" s="2" t="s">
        <v>268</v>
      </c>
      <c r="C77" s="39">
        <v>1</v>
      </c>
      <c r="D77" s="39">
        <v>3</v>
      </c>
      <c r="E77" s="39">
        <v>22</v>
      </c>
      <c r="F77" s="39"/>
      <c r="G77" s="39"/>
      <c r="H77" s="39" t="str">
        <f t="shared" si="17"/>
        <v>D.1.3.22</v>
      </c>
      <c r="I77" s="39" t="s">
        <v>1193</v>
      </c>
      <c r="J77" s="49"/>
      <c r="K77" s="50" t="s">
        <v>16</v>
      </c>
      <c r="L77" s="156" t="s">
        <v>1209</v>
      </c>
      <c r="M77" s="156"/>
      <c r="N77" s="119"/>
      <c r="O77" s="45"/>
      <c r="P77" s="45"/>
      <c r="Q77" s="45"/>
      <c r="R77" s="24"/>
      <c r="S77" s="25"/>
      <c r="T77" s="24"/>
      <c r="U77" s="24"/>
      <c r="V77" s="24"/>
      <c r="W77" s="24"/>
      <c r="X77" s="24"/>
    </row>
    <row r="78" spans="1:24" s="2" customFormat="1" ht="12" customHeight="1" x14ac:dyDescent="0.35">
      <c r="A78" s="2" t="s">
        <v>10</v>
      </c>
      <c r="B78" s="2" t="s">
        <v>268</v>
      </c>
      <c r="C78" s="39">
        <v>1</v>
      </c>
      <c r="D78" s="39">
        <v>3</v>
      </c>
      <c r="E78" s="39">
        <v>23</v>
      </c>
      <c r="F78" s="39"/>
      <c r="G78" s="39"/>
      <c r="H78" s="39" t="str">
        <f t="shared" si="17"/>
        <v>D.1.3.23</v>
      </c>
      <c r="I78" s="39" t="s">
        <v>1194</v>
      </c>
      <c r="J78" s="49"/>
      <c r="K78" s="50" t="s">
        <v>16</v>
      </c>
      <c r="L78" s="156" t="s">
        <v>1209</v>
      </c>
      <c r="M78" s="156"/>
      <c r="N78" s="119"/>
      <c r="O78" s="45"/>
      <c r="P78" s="45"/>
      <c r="Q78" s="45"/>
      <c r="R78" s="24"/>
      <c r="S78" s="25"/>
      <c r="T78" s="24"/>
      <c r="U78" s="24"/>
      <c r="V78" s="24"/>
      <c r="W78" s="24"/>
      <c r="X78" s="24"/>
    </row>
    <row r="79" spans="1:24" s="2" customFormat="1" ht="12" customHeight="1" x14ac:dyDescent="0.35">
      <c r="A79" s="2" t="s">
        <v>594</v>
      </c>
      <c r="B79" s="2" t="s">
        <v>268</v>
      </c>
      <c r="C79" s="2">
        <v>2</v>
      </c>
      <c r="H79" s="2" t="str">
        <f t="shared" ref="H79:H80" si="18">B79&amp;IF(C79="",,".")&amp;C79&amp;IF(D79="",,".")&amp;D79&amp;IF(E79="",,".")&amp;E79&amp;IF(F79="",,".")&amp;F79&amp;IF(G79="",,".")&amp;G79</f>
        <v>D.2</v>
      </c>
      <c r="I79" s="2" t="s">
        <v>595</v>
      </c>
      <c r="J79" s="25"/>
      <c r="K79" s="50" t="s">
        <v>16</v>
      </c>
      <c r="L79" s="168" t="s">
        <v>1209</v>
      </c>
      <c r="M79" s="168"/>
      <c r="N79" s="119"/>
      <c r="O79" s="24"/>
      <c r="P79" s="24"/>
      <c r="Q79" s="24"/>
      <c r="R79" s="24"/>
      <c r="S79" s="25"/>
      <c r="T79" s="24"/>
      <c r="U79" s="24"/>
      <c r="V79" s="24"/>
      <c r="W79" s="95"/>
      <c r="X79" s="24"/>
    </row>
    <row r="80" spans="1:24" s="2" customFormat="1" ht="12" customHeight="1" x14ac:dyDescent="0.35">
      <c r="A80" s="3" t="s">
        <v>594</v>
      </c>
      <c r="B80" s="3" t="s">
        <v>268</v>
      </c>
      <c r="C80" s="3">
        <v>2</v>
      </c>
      <c r="D80" s="3">
        <v>1</v>
      </c>
      <c r="E80" s="3"/>
      <c r="F80" s="3"/>
      <c r="G80" s="3"/>
      <c r="H80" s="3" t="str">
        <f t="shared" si="18"/>
        <v>D.2.1</v>
      </c>
      <c r="I80" s="3" t="s">
        <v>1196</v>
      </c>
      <c r="J80" s="25"/>
      <c r="K80" s="50" t="s">
        <v>16</v>
      </c>
      <c r="L80" s="168" t="s">
        <v>1209</v>
      </c>
      <c r="M80" s="168"/>
      <c r="N80" s="119"/>
      <c r="O80" s="24"/>
      <c r="P80" s="24"/>
      <c r="Q80" s="24"/>
      <c r="R80" s="24"/>
      <c r="S80" s="25"/>
      <c r="T80" s="24"/>
      <c r="U80" s="24"/>
      <c r="V80" s="24"/>
      <c r="W80" s="95"/>
      <c r="X80" s="24"/>
    </row>
    <row r="81" spans="1:24" s="2" customFormat="1" ht="12" customHeight="1" x14ac:dyDescent="0.35">
      <c r="A81" s="3" t="s">
        <v>594</v>
      </c>
      <c r="B81" s="3" t="s">
        <v>268</v>
      </c>
      <c r="C81" s="3">
        <v>2</v>
      </c>
      <c r="D81" s="3">
        <v>2</v>
      </c>
      <c r="E81" s="3"/>
      <c r="F81" s="3"/>
      <c r="G81" s="3"/>
      <c r="H81" s="3" t="str">
        <f t="shared" ref="H81:H90" si="19">B81&amp;IF(C81="",,".")&amp;C81&amp;IF(D81="",,".")&amp;D81&amp;IF(E81="",,".")&amp;E81&amp;IF(F81="",,".")&amp;F81&amp;IF(G81="",,".")&amp;G81</f>
        <v>D.2.2</v>
      </c>
      <c r="I81" s="3" t="s">
        <v>1195</v>
      </c>
      <c r="J81" s="25"/>
      <c r="K81" s="50" t="s">
        <v>16</v>
      </c>
      <c r="L81" s="168" t="s">
        <v>1209</v>
      </c>
      <c r="M81" s="168"/>
      <c r="N81" s="119"/>
      <c r="O81" s="24"/>
      <c r="P81" s="24"/>
      <c r="Q81" s="24"/>
      <c r="R81" s="24"/>
      <c r="S81" s="25"/>
      <c r="T81" s="24"/>
      <c r="U81" s="24"/>
      <c r="V81" s="24"/>
      <c r="W81" s="95"/>
      <c r="X81" s="24"/>
    </row>
    <row r="82" spans="1:24" s="2" customFormat="1" ht="12" customHeight="1" x14ac:dyDescent="0.35">
      <c r="A82" s="3" t="s">
        <v>594</v>
      </c>
      <c r="B82" s="3" t="s">
        <v>268</v>
      </c>
      <c r="C82" s="3">
        <v>2</v>
      </c>
      <c r="D82" s="3">
        <v>3</v>
      </c>
      <c r="E82" s="3"/>
      <c r="F82" s="3"/>
      <c r="G82" s="3"/>
      <c r="H82" s="3" t="str">
        <f t="shared" si="19"/>
        <v>D.2.3</v>
      </c>
      <c r="I82" s="3" t="s">
        <v>1197</v>
      </c>
      <c r="J82" s="25"/>
      <c r="K82" s="50" t="s">
        <v>16</v>
      </c>
      <c r="L82" s="168" t="s">
        <v>1209</v>
      </c>
      <c r="M82" s="168"/>
      <c r="N82" s="119"/>
      <c r="O82" s="24"/>
      <c r="P82" s="24"/>
      <c r="Q82" s="24"/>
      <c r="R82" s="24"/>
      <c r="S82" s="25"/>
      <c r="T82" s="24"/>
      <c r="U82" s="24"/>
      <c r="V82" s="24"/>
      <c r="W82" s="95"/>
      <c r="X82" s="24"/>
    </row>
    <row r="83" spans="1:24" s="2" customFormat="1" ht="12" customHeight="1" x14ac:dyDescent="0.35">
      <c r="A83" s="3" t="s">
        <v>594</v>
      </c>
      <c r="B83" s="3" t="s">
        <v>268</v>
      </c>
      <c r="C83" s="3">
        <v>2</v>
      </c>
      <c r="D83" s="3">
        <v>4</v>
      </c>
      <c r="E83" s="3"/>
      <c r="F83" s="3"/>
      <c r="G83" s="3"/>
      <c r="H83" s="3" t="str">
        <f t="shared" si="19"/>
        <v>D.2.4</v>
      </c>
      <c r="I83" s="3" t="s">
        <v>1198</v>
      </c>
      <c r="J83" s="25"/>
      <c r="K83" s="50" t="s">
        <v>16</v>
      </c>
      <c r="L83" s="168" t="s">
        <v>1209</v>
      </c>
      <c r="M83" s="168"/>
      <c r="N83" s="119"/>
      <c r="O83" s="24"/>
      <c r="P83" s="24"/>
      <c r="Q83" s="24"/>
      <c r="R83" s="24"/>
      <c r="S83" s="25"/>
      <c r="T83" s="24"/>
      <c r="U83" s="24"/>
      <c r="V83" s="24"/>
      <c r="W83" s="95"/>
      <c r="X83" s="24"/>
    </row>
    <row r="84" spans="1:24" s="2" customFormat="1" ht="12" customHeight="1" x14ac:dyDescent="0.35">
      <c r="A84" s="3" t="s">
        <v>594</v>
      </c>
      <c r="B84" s="3" t="s">
        <v>268</v>
      </c>
      <c r="C84" s="3">
        <v>2</v>
      </c>
      <c r="D84" s="3">
        <v>5</v>
      </c>
      <c r="E84" s="3"/>
      <c r="F84" s="3"/>
      <c r="G84" s="3"/>
      <c r="H84" s="3" t="str">
        <f t="shared" si="19"/>
        <v>D.2.5</v>
      </c>
      <c r="I84" s="3" t="s">
        <v>1199</v>
      </c>
      <c r="J84" s="25"/>
      <c r="K84" s="50" t="s">
        <v>16</v>
      </c>
      <c r="L84" s="168" t="s">
        <v>1209</v>
      </c>
      <c r="M84" s="168"/>
      <c r="N84" s="119"/>
      <c r="O84" s="24"/>
      <c r="P84" s="24"/>
      <c r="Q84" s="24"/>
      <c r="R84" s="24"/>
      <c r="S84" s="25"/>
      <c r="T84" s="24"/>
      <c r="U84" s="24"/>
      <c r="V84" s="24"/>
      <c r="W84" s="95"/>
      <c r="X84" s="24"/>
    </row>
    <row r="85" spans="1:24" s="2" customFormat="1" ht="12" customHeight="1" x14ac:dyDescent="0.35">
      <c r="A85" s="3" t="s">
        <v>594</v>
      </c>
      <c r="B85" s="3" t="s">
        <v>268</v>
      </c>
      <c r="C85" s="3">
        <v>2</v>
      </c>
      <c r="D85" s="3">
        <v>6</v>
      </c>
      <c r="E85" s="3"/>
      <c r="F85" s="3"/>
      <c r="G85" s="3"/>
      <c r="H85" s="3" t="str">
        <f t="shared" si="19"/>
        <v>D.2.6</v>
      </c>
      <c r="I85" s="3" t="s">
        <v>1200</v>
      </c>
      <c r="J85" s="25"/>
      <c r="K85" s="50" t="s">
        <v>16</v>
      </c>
      <c r="L85" s="168" t="s">
        <v>1209</v>
      </c>
      <c r="M85" s="168"/>
      <c r="N85" s="119"/>
      <c r="O85" s="24"/>
      <c r="P85" s="24"/>
      <c r="Q85" s="24"/>
      <c r="R85" s="24"/>
      <c r="S85" s="25"/>
      <c r="T85" s="24"/>
      <c r="U85" s="24"/>
      <c r="V85" s="24"/>
      <c r="W85" s="95"/>
      <c r="X85" s="24"/>
    </row>
    <row r="86" spans="1:24" s="2" customFormat="1" ht="12" customHeight="1" x14ac:dyDescent="0.35">
      <c r="A86" s="3" t="s">
        <v>594</v>
      </c>
      <c r="B86" s="3" t="s">
        <v>268</v>
      </c>
      <c r="C86" s="3">
        <v>2</v>
      </c>
      <c r="D86" s="3">
        <v>7</v>
      </c>
      <c r="E86" s="3"/>
      <c r="F86" s="3"/>
      <c r="G86" s="3"/>
      <c r="H86" s="3" t="str">
        <f t="shared" si="19"/>
        <v>D.2.7</v>
      </c>
      <c r="I86" s="3" t="s">
        <v>1201</v>
      </c>
      <c r="J86" s="25"/>
      <c r="K86" s="50" t="s">
        <v>16</v>
      </c>
      <c r="L86" s="168" t="s">
        <v>1209</v>
      </c>
      <c r="M86" s="168"/>
      <c r="N86" s="119"/>
      <c r="O86" s="24"/>
      <c r="P86" s="24"/>
      <c r="Q86" s="24"/>
      <c r="R86" s="24"/>
      <c r="S86" s="25"/>
      <c r="T86" s="24"/>
      <c r="U86" s="24"/>
      <c r="V86" s="24"/>
      <c r="W86" s="95"/>
      <c r="X86" s="24"/>
    </row>
    <row r="87" spans="1:24" s="2" customFormat="1" ht="12" customHeight="1" x14ac:dyDescent="0.35">
      <c r="A87" s="3" t="s">
        <v>594</v>
      </c>
      <c r="B87" s="3" t="s">
        <v>268</v>
      </c>
      <c r="C87" s="3">
        <v>2</v>
      </c>
      <c r="D87" s="3">
        <v>8</v>
      </c>
      <c r="E87" s="3"/>
      <c r="F87" s="3"/>
      <c r="G87" s="3"/>
      <c r="H87" s="3" t="str">
        <f t="shared" si="19"/>
        <v>D.2.8</v>
      </c>
      <c r="I87" s="3" t="s">
        <v>1202</v>
      </c>
      <c r="J87" s="25"/>
      <c r="K87" s="50" t="s">
        <v>16</v>
      </c>
      <c r="L87" s="168" t="s">
        <v>1209</v>
      </c>
      <c r="M87" s="168"/>
      <c r="N87" s="119"/>
      <c r="O87" s="24"/>
      <c r="P87" s="24"/>
      <c r="Q87" s="24"/>
      <c r="R87" s="24"/>
      <c r="S87" s="25"/>
      <c r="T87" s="24"/>
      <c r="U87" s="24"/>
      <c r="V87" s="24"/>
      <c r="W87" s="95"/>
      <c r="X87" s="24"/>
    </row>
    <row r="88" spans="1:24" s="2" customFormat="1" ht="12" customHeight="1" x14ac:dyDescent="0.35">
      <c r="A88" s="3" t="s">
        <v>594</v>
      </c>
      <c r="B88" s="3" t="s">
        <v>268</v>
      </c>
      <c r="C88" s="3">
        <v>2</v>
      </c>
      <c r="D88" s="3">
        <v>9</v>
      </c>
      <c r="E88" s="3"/>
      <c r="F88" s="3"/>
      <c r="G88" s="3"/>
      <c r="H88" s="3" t="str">
        <f t="shared" si="19"/>
        <v>D.2.9</v>
      </c>
      <c r="I88" s="3" t="s">
        <v>1203</v>
      </c>
      <c r="J88" s="25"/>
      <c r="K88" s="50" t="s">
        <v>16</v>
      </c>
      <c r="L88" s="168" t="s">
        <v>1209</v>
      </c>
      <c r="M88" s="168"/>
      <c r="N88" s="119"/>
      <c r="O88" s="24"/>
      <c r="P88" s="24"/>
      <c r="Q88" s="24"/>
      <c r="R88" s="24"/>
      <c r="S88" s="25"/>
      <c r="T88" s="24"/>
      <c r="U88" s="24"/>
      <c r="V88" s="24"/>
      <c r="W88" s="95"/>
      <c r="X88" s="24"/>
    </row>
    <row r="89" spans="1:24" s="2" customFormat="1" ht="12" customHeight="1" x14ac:dyDescent="0.35">
      <c r="A89" s="3" t="s">
        <v>594</v>
      </c>
      <c r="B89" s="3" t="s">
        <v>268</v>
      </c>
      <c r="C89" s="3">
        <v>2</v>
      </c>
      <c r="D89" s="3">
        <v>10</v>
      </c>
      <c r="E89" s="3"/>
      <c r="F89" s="3"/>
      <c r="G89" s="3"/>
      <c r="H89" s="3" t="str">
        <f t="shared" si="19"/>
        <v>D.2.10</v>
      </c>
      <c r="I89" s="3" t="s">
        <v>1204</v>
      </c>
      <c r="J89" s="25"/>
      <c r="K89" s="50" t="s">
        <v>16</v>
      </c>
      <c r="L89" s="168" t="s">
        <v>1209</v>
      </c>
      <c r="M89" s="168"/>
      <c r="N89" s="119"/>
      <c r="O89" s="24"/>
      <c r="P89" s="24"/>
      <c r="Q89" s="24"/>
      <c r="R89" s="24"/>
      <c r="S89" s="25"/>
      <c r="T89" s="24"/>
      <c r="U89" s="24"/>
      <c r="V89" s="24"/>
      <c r="W89" s="95"/>
      <c r="X89" s="24"/>
    </row>
    <row r="90" spans="1:24" s="2" customFormat="1" ht="12" customHeight="1" x14ac:dyDescent="0.35">
      <c r="A90" s="3" t="s">
        <v>594</v>
      </c>
      <c r="B90" s="3" t="s">
        <v>268</v>
      </c>
      <c r="C90" s="3">
        <v>2</v>
      </c>
      <c r="D90" s="3">
        <v>11</v>
      </c>
      <c r="E90" s="3"/>
      <c r="F90" s="3"/>
      <c r="G90" s="3"/>
      <c r="H90" s="3" t="str">
        <f t="shared" si="19"/>
        <v>D.2.11</v>
      </c>
      <c r="I90" s="3" t="s">
        <v>1205</v>
      </c>
      <c r="J90" s="25"/>
      <c r="K90" s="50" t="s">
        <v>16</v>
      </c>
      <c r="L90" s="168" t="s">
        <v>1209</v>
      </c>
      <c r="M90" s="168"/>
      <c r="N90" s="119"/>
      <c r="O90" s="24"/>
      <c r="P90" s="24"/>
      <c r="Q90" s="24"/>
      <c r="R90" s="24"/>
      <c r="S90" s="25"/>
      <c r="T90" s="24"/>
      <c r="U90" s="24"/>
      <c r="V90" s="24"/>
      <c r="W90" s="95"/>
      <c r="X90" s="24"/>
    </row>
    <row r="91" spans="1:24" ht="12" customHeight="1" x14ac:dyDescent="0.35">
      <c r="A91" s="3" t="s">
        <v>10</v>
      </c>
      <c r="B91" s="3" t="s">
        <v>268</v>
      </c>
      <c r="C91" s="3">
        <v>3</v>
      </c>
      <c r="H91" s="3" t="str">
        <f t="shared" ref="H91:H94" si="20">B91&amp;IF(C91="",,".")&amp;C91&amp;IF(D91="",,".")&amp;D91&amp;IF(E91="",,".")&amp;E91&amp;IF(F91="",,".")&amp;F91&amp;IF(G91="",,".")&amp;G91</f>
        <v>D.3</v>
      </c>
      <c r="I91" s="2" t="s">
        <v>269</v>
      </c>
      <c r="J91" s="23"/>
      <c r="K91" s="50" t="s">
        <v>16</v>
      </c>
      <c r="L91" s="169" t="s">
        <v>1209</v>
      </c>
      <c r="M91" s="169"/>
      <c r="N91" s="119"/>
      <c r="O91" s="11"/>
      <c r="P91" s="11"/>
      <c r="Q91" s="11"/>
      <c r="R91" s="11"/>
      <c r="S91" s="23"/>
      <c r="T91" s="11"/>
      <c r="U91" s="11"/>
      <c r="V91" s="11" t="s">
        <v>432</v>
      </c>
      <c r="W91" s="11" t="s">
        <v>436</v>
      </c>
      <c r="X91" s="11"/>
    </row>
    <row r="92" spans="1:24" ht="12" customHeight="1" x14ac:dyDescent="0.35">
      <c r="A92" s="3" t="s">
        <v>10</v>
      </c>
      <c r="B92" s="3" t="s">
        <v>268</v>
      </c>
      <c r="C92" s="3">
        <v>3</v>
      </c>
      <c r="D92" s="3">
        <v>1</v>
      </c>
      <c r="H92" s="3" t="str">
        <f t="shared" si="20"/>
        <v>D.3.1</v>
      </c>
      <c r="I92" s="3" t="s">
        <v>270</v>
      </c>
      <c r="J92" s="23"/>
      <c r="K92" s="50" t="s">
        <v>16</v>
      </c>
      <c r="L92" s="169" t="s">
        <v>1209</v>
      </c>
      <c r="M92" s="169"/>
      <c r="N92" s="119"/>
      <c r="O92" s="11"/>
      <c r="P92" s="11"/>
      <c r="Q92" s="11"/>
      <c r="R92" s="11"/>
      <c r="S92" s="23"/>
      <c r="T92" s="11"/>
      <c r="U92" s="11"/>
      <c r="V92" s="11" t="s">
        <v>433</v>
      </c>
      <c r="W92" s="11" t="s">
        <v>437</v>
      </c>
      <c r="X92" s="11"/>
    </row>
    <row r="93" spans="1:24" ht="12" customHeight="1" x14ac:dyDescent="0.35">
      <c r="A93" s="3" t="s">
        <v>10</v>
      </c>
      <c r="B93" s="3" t="s">
        <v>268</v>
      </c>
      <c r="C93" s="3">
        <v>3</v>
      </c>
      <c r="D93" s="3">
        <v>2</v>
      </c>
      <c r="H93" s="3" t="str">
        <f t="shared" ref="H93" si="21">B93&amp;IF(C93="",,".")&amp;C93&amp;IF(D93="",,".")&amp;D93&amp;IF(E93="",,".")&amp;E93&amp;IF(F93="",,".")&amp;F93&amp;IF(G93="",,".")&amp;G93</f>
        <v>D.3.2</v>
      </c>
      <c r="I93" s="3" t="s">
        <v>1206</v>
      </c>
      <c r="J93" s="23"/>
      <c r="K93" s="50" t="s">
        <v>16</v>
      </c>
      <c r="L93" s="169" t="s">
        <v>1209</v>
      </c>
      <c r="M93" s="169"/>
      <c r="N93" s="119"/>
      <c r="O93" s="11"/>
      <c r="P93" s="11"/>
      <c r="Q93" s="11"/>
      <c r="R93" s="11"/>
      <c r="S93" s="23"/>
      <c r="T93" s="11"/>
      <c r="U93" s="11"/>
      <c r="V93" s="11"/>
      <c r="W93" s="11"/>
      <c r="X93" s="11"/>
    </row>
    <row r="94" spans="1:24" s="2" customFormat="1" ht="12" customHeight="1" x14ac:dyDescent="0.35">
      <c r="A94" s="2" t="s">
        <v>10</v>
      </c>
      <c r="B94" s="2" t="s">
        <v>268</v>
      </c>
      <c r="C94" s="2">
        <v>4</v>
      </c>
      <c r="H94" s="2" t="str">
        <f t="shared" si="20"/>
        <v>D.4</v>
      </c>
      <c r="I94" s="2" t="s">
        <v>271</v>
      </c>
      <c r="J94" s="25"/>
      <c r="K94" s="50" t="s">
        <v>16</v>
      </c>
      <c r="L94" s="168" t="s">
        <v>1209</v>
      </c>
      <c r="M94" s="168"/>
      <c r="N94" s="119"/>
      <c r="O94" s="24"/>
      <c r="P94" s="24"/>
      <c r="Q94" s="24"/>
      <c r="R94" s="24"/>
      <c r="S94" s="25"/>
      <c r="T94" s="24"/>
      <c r="U94" s="24"/>
      <c r="V94" s="11" t="s">
        <v>434</v>
      </c>
      <c r="W94" s="24" t="s">
        <v>438</v>
      </c>
      <c r="X94" s="24"/>
    </row>
    <row r="95" spans="1:24" ht="12" customHeight="1" x14ac:dyDescent="0.35">
      <c r="A95" s="3" t="s">
        <v>10</v>
      </c>
      <c r="B95" s="3" t="s">
        <v>268</v>
      </c>
      <c r="C95" s="3">
        <v>4</v>
      </c>
      <c r="D95" s="3">
        <v>1</v>
      </c>
      <c r="H95" s="3" t="str">
        <f t="shared" ref="H95" si="22">B95&amp;IF(C95="",,".")&amp;C95&amp;IF(D95="",,".")&amp;D95&amp;IF(E95="",,".")&amp;E95&amp;IF(F95="",,".")&amp;F95&amp;IF(G95="",,".")&amp;G95</f>
        <v>D.4.1</v>
      </c>
      <c r="I95" s="3" t="s">
        <v>272</v>
      </c>
      <c r="J95" s="23"/>
      <c r="K95" s="50" t="s">
        <v>16</v>
      </c>
      <c r="L95" s="169" t="s">
        <v>1209</v>
      </c>
      <c r="M95" s="169"/>
      <c r="N95" s="119"/>
      <c r="O95" s="11"/>
      <c r="P95" s="11"/>
      <c r="Q95" s="11"/>
      <c r="R95" s="11"/>
      <c r="S95" s="23"/>
      <c r="T95" s="11"/>
      <c r="U95" s="11"/>
      <c r="V95" s="11" t="s">
        <v>435</v>
      </c>
      <c r="W95" s="11" t="s">
        <v>439</v>
      </c>
      <c r="X95" s="11"/>
    </row>
    <row r="96" spans="1:24" ht="12" customHeight="1" x14ac:dyDescent="0.35">
      <c r="B96" s="33" t="s">
        <v>268</v>
      </c>
      <c r="C96" s="33">
        <v>5</v>
      </c>
      <c r="D96" s="2"/>
      <c r="E96" s="33"/>
      <c r="F96" s="33"/>
      <c r="G96" s="33"/>
      <c r="H96" s="2" t="str">
        <f t="shared" ref="H96" si="23">B96&amp;IF(C96="",,".")&amp;C96&amp;IF(D96="",,".")&amp;D96&amp;IF(E96="",,".")&amp;E96&amp;IF(F96="",,".")&amp;F96&amp;IF(G96="",,".")&amp;G96</f>
        <v>D.5</v>
      </c>
      <c r="I96" s="3" t="s">
        <v>1207</v>
      </c>
      <c r="J96" s="23"/>
      <c r="K96" s="50" t="s">
        <v>16</v>
      </c>
      <c r="L96" s="169" t="s">
        <v>1209</v>
      </c>
      <c r="M96" s="169"/>
      <c r="N96" s="119"/>
      <c r="O96" s="11"/>
      <c r="P96" s="11"/>
      <c r="Q96" s="11"/>
      <c r="R96" s="11"/>
      <c r="S96" s="23"/>
      <c r="T96" s="11"/>
      <c r="U96" s="11"/>
      <c r="V96" s="11"/>
      <c r="W96" s="11"/>
      <c r="X96" s="11"/>
    </row>
    <row r="97" spans="1:460" s="33" customFormat="1" ht="12" customHeight="1" x14ac:dyDescent="0.35">
      <c r="A97" s="32" t="s">
        <v>10</v>
      </c>
      <c r="B97" s="32">
        <v>1</v>
      </c>
      <c r="C97" s="32">
        <v>3</v>
      </c>
      <c r="D97" s="32"/>
      <c r="E97" s="32"/>
      <c r="F97" s="32"/>
      <c r="G97" s="32"/>
      <c r="H97" s="7" t="str">
        <f t="shared" si="4"/>
        <v>1.3</v>
      </c>
      <c r="I97" s="7" t="s">
        <v>1170</v>
      </c>
      <c r="J97" s="32"/>
      <c r="K97" s="44" t="s">
        <v>16</v>
      </c>
      <c r="L97" s="170" t="s">
        <v>1209</v>
      </c>
      <c r="M97" s="170"/>
      <c r="N97" s="117"/>
      <c r="O97" s="32"/>
      <c r="P97" s="32"/>
      <c r="Q97" s="32"/>
      <c r="R97" s="7" t="s">
        <v>441</v>
      </c>
      <c r="S97" s="7" t="s">
        <v>305</v>
      </c>
      <c r="T97" s="7" t="s">
        <v>458</v>
      </c>
      <c r="U97" s="7" t="s">
        <v>460</v>
      </c>
      <c r="V97" s="7"/>
      <c r="W97" s="7"/>
      <c r="X97" s="7"/>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c r="BF97" s="32"/>
      <c r="BG97" s="32"/>
      <c r="BH97" s="32"/>
      <c r="BI97" s="32"/>
      <c r="BJ97" s="32"/>
      <c r="BK97" s="32"/>
      <c r="BL97" s="32"/>
      <c r="BM97" s="32"/>
      <c r="BN97" s="32"/>
      <c r="BO97" s="32"/>
      <c r="BP97" s="32"/>
      <c r="BQ97" s="32"/>
      <c r="BR97" s="32"/>
      <c r="BS97" s="32"/>
      <c r="BT97" s="32"/>
      <c r="BU97" s="32"/>
      <c r="BV97" s="32"/>
      <c r="BW97" s="32"/>
      <c r="BX97" s="32"/>
      <c r="BY97" s="32"/>
      <c r="BZ97" s="32"/>
      <c r="CA97" s="32"/>
      <c r="CB97" s="32"/>
      <c r="CC97" s="32"/>
      <c r="CD97" s="32"/>
      <c r="CE97" s="32"/>
      <c r="CF97" s="32"/>
      <c r="CG97" s="32"/>
      <c r="CH97" s="32"/>
      <c r="CI97" s="32"/>
      <c r="CJ97" s="32"/>
      <c r="CK97" s="32"/>
      <c r="CL97" s="32"/>
      <c r="CM97" s="32"/>
      <c r="CN97" s="32"/>
      <c r="CO97" s="32"/>
      <c r="CP97" s="32"/>
      <c r="CQ97" s="32"/>
      <c r="CR97" s="32"/>
      <c r="CS97" s="32"/>
      <c r="CT97" s="32"/>
      <c r="CU97" s="32"/>
      <c r="CV97" s="32"/>
      <c r="CW97" s="32"/>
      <c r="CX97" s="32"/>
      <c r="CY97" s="32"/>
      <c r="CZ97" s="32"/>
      <c r="DA97" s="32"/>
      <c r="DB97" s="32"/>
      <c r="DC97" s="32"/>
      <c r="DD97" s="32"/>
      <c r="DE97" s="32"/>
      <c r="DF97" s="32"/>
      <c r="DG97" s="32"/>
      <c r="DH97" s="32"/>
      <c r="DI97" s="32"/>
      <c r="DJ97" s="32"/>
      <c r="DK97" s="32"/>
      <c r="DL97" s="32"/>
      <c r="DM97" s="32"/>
      <c r="DN97" s="32"/>
      <c r="DO97" s="32"/>
      <c r="DP97" s="32"/>
      <c r="DQ97" s="32"/>
      <c r="DR97" s="32"/>
      <c r="DS97" s="32"/>
      <c r="DT97" s="32"/>
      <c r="DU97" s="32"/>
      <c r="DV97" s="32"/>
      <c r="DW97" s="32"/>
      <c r="DX97" s="32"/>
      <c r="DY97" s="32"/>
      <c r="DZ97" s="32"/>
      <c r="EA97" s="32"/>
      <c r="EB97" s="32"/>
      <c r="EC97" s="32"/>
      <c r="ED97" s="32"/>
      <c r="EE97" s="32"/>
      <c r="EF97" s="32"/>
      <c r="EG97" s="32"/>
      <c r="EH97" s="32"/>
      <c r="EI97" s="32"/>
      <c r="EJ97" s="32"/>
      <c r="EK97" s="32"/>
      <c r="EL97" s="32"/>
      <c r="EM97" s="32"/>
      <c r="EN97" s="32"/>
      <c r="EO97" s="32"/>
      <c r="EP97" s="32"/>
      <c r="EQ97" s="32"/>
      <c r="ER97" s="32"/>
      <c r="ES97" s="32"/>
      <c r="ET97" s="32"/>
      <c r="EU97" s="32"/>
      <c r="EV97" s="32"/>
      <c r="EW97" s="32"/>
      <c r="EX97" s="32"/>
      <c r="EY97" s="32"/>
      <c r="EZ97" s="32"/>
      <c r="FA97" s="32"/>
      <c r="FB97" s="32"/>
      <c r="FC97" s="32"/>
      <c r="FD97" s="32"/>
      <c r="FE97" s="32"/>
      <c r="FF97" s="32"/>
      <c r="FG97" s="32"/>
      <c r="FH97" s="32"/>
      <c r="FI97" s="32"/>
      <c r="FJ97" s="32"/>
      <c r="FK97" s="32"/>
      <c r="FL97" s="32"/>
      <c r="FM97" s="32"/>
      <c r="FN97" s="32"/>
      <c r="FO97" s="32"/>
      <c r="FP97" s="32"/>
      <c r="FQ97" s="32"/>
      <c r="FR97" s="32"/>
      <c r="FS97" s="32"/>
      <c r="FT97" s="32"/>
      <c r="FU97" s="32"/>
      <c r="FV97" s="32"/>
      <c r="FW97" s="32"/>
      <c r="FX97" s="32"/>
      <c r="FY97" s="32"/>
      <c r="FZ97" s="32"/>
      <c r="GA97" s="32"/>
      <c r="GB97" s="32"/>
      <c r="GC97" s="32"/>
      <c r="GD97" s="32"/>
      <c r="GE97" s="32"/>
      <c r="GF97" s="32"/>
      <c r="GG97" s="32"/>
      <c r="GH97" s="32"/>
      <c r="GI97" s="32"/>
      <c r="GJ97" s="32"/>
      <c r="GK97" s="32"/>
      <c r="GL97" s="32"/>
      <c r="GM97" s="32"/>
      <c r="GN97" s="32"/>
      <c r="GO97" s="32"/>
      <c r="GP97" s="32"/>
      <c r="GQ97" s="32"/>
      <c r="GR97" s="32"/>
      <c r="GS97" s="32"/>
      <c r="GT97" s="32"/>
      <c r="GU97" s="32"/>
      <c r="GV97" s="32"/>
      <c r="GW97" s="32"/>
      <c r="GX97" s="32"/>
      <c r="GY97" s="32"/>
      <c r="GZ97" s="32"/>
      <c r="HA97" s="32"/>
      <c r="HB97" s="32"/>
      <c r="HC97" s="32"/>
      <c r="HD97" s="32"/>
      <c r="HE97" s="32"/>
      <c r="HF97" s="32"/>
      <c r="HG97" s="32"/>
      <c r="HH97" s="32"/>
      <c r="HI97" s="32"/>
      <c r="HJ97" s="32"/>
      <c r="HK97" s="32"/>
      <c r="HL97" s="32"/>
      <c r="HM97" s="32"/>
      <c r="HN97" s="32"/>
      <c r="HO97" s="32"/>
      <c r="HP97" s="32"/>
      <c r="HQ97" s="32"/>
      <c r="HR97" s="32"/>
      <c r="HS97" s="32"/>
      <c r="HT97" s="32"/>
      <c r="HU97" s="32"/>
      <c r="HV97" s="32"/>
      <c r="HW97" s="32"/>
      <c r="HX97" s="32"/>
      <c r="HY97" s="32"/>
      <c r="HZ97" s="32"/>
      <c r="IA97" s="32"/>
      <c r="IB97" s="32"/>
      <c r="IC97" s="32"/>
      <c r="ID97" s="32"/>
      <c r="IE97" s="32"/>
      <c r="IF97" s="32"/>
      <c r="IG97" s="32"/>
      <c r="IH97" s="32"/>
      <c r="II97" s="32"/>
      <c r="IJ97" s="32"/>
      <c r="IK97" s="32"/>
      <c r="IL97" s="32"/>
      <c r="IM97" s="32"/>
      <c r="IN97" s="32"/>
      <c r="IO97" s="32"/>
      <c r="IP97" s="32"/>
      <c r="IQ97" s="32"/>
      <c r="IR97" s="32"/>
      <c r="IS97" s="32"/>
      <c r="IT97" s="32"/>
      <c r="IU97" s="32"/>
      <c r="IV97" s="32"/>
      <c r="IW97" s="32"/>
      <c r="IX97" s="32"/>
      <c r="IY97" s="32"/>
      <c r="IZ97" s="32"/>
      <c r="JA97" s="32"/>
      <c r="JB97" s="32"/>
      <c r="JC97" s="32"/>
      <c r="JD97" s="32"/>
      <c r="JE97" s="32"/>
      <c r="JF97" s="32"/>
      <c r="JG97" s="32"/>
      <c r="JH97" s="32"/>
      <c r="JI97" s="32"/>
      <c r="JJ97" s="32"/>
      <c r="JK97" s="32"/>
      <c r="JL97" s="32"/>
      <c r="JM97" s="32"/>
      <c r="JN97" s="32"/>
      <c r="JO97" s="32"/>
      <c r="JP97" s="32"/>
      <c r="JQ97" s="32"/>
      <c r="JR97" s="32"/>
      <c r="JS97" s="32"/>
      <c r="JT97" s="32"/>
      <c r="JU97" s="32"/>
      <c r="JV97" s="32"/>
      <c r="JW97" s="32"/>
      <c r="JX97" s="32"/>
      <c r="JY97" s="32"/>
      <c r="JZ97" s="32"/>
      <c r="KA97" s="32"/>
      <c r="KB97" s="32"/>
      <c r="KC97" s="32"/>
      <c r="KD97" s="32"/>
      <c r="KE97" s="32"/>
      <c r="KF97" s="32"/>
      <c r="KG97" s="32"/>
      <c r="KH97" s="32"/>
      <c r="KI97" s="32"/>
      <c r="KJ97" s="32"/>
      <c r="KK97" s="32"/>
      <c r="KL97" s="32"/>
      <c r="KM97" s="32"/>
      <c r="KN97" s="32"/>
      <c r="KO97" s="32"/>
      <c r="KP97" s="32"/>
      <c r="KQ97" s="32"/>
      <c r="KR97" s="32"/>
      <c r="KS97" s="32"/>
      <c r="KT97" s="32"/>
      <c r="KU97" s="32"/>
      <c r="KV97" s="32"/>
      <c r="KW97" s="32"/>
      <c r="KX97" s="32"/>
      <c r="KY97" s="32"/>
      <c r="KZ97" s="32"/>
      <c r="LA97" s="32"/>
      <c r="LB97" s="32"/>
      <c r="LC97" s="32"/>
      <c r="LD97" s="32"/>
      <c r="LE97" s="32"/>
      <c r="LF97" s="32"/>
      <c r="LG97" s="32"/>
      <c r="LH97" s="32"/>
      <c r="LI97" s="32"/>
      <c r="LJ97" s="32"/>
      <c r="LK97" s="32"/>
      <c r="LL97" s="32"/>
      <c r="LM97" s="32"/>
      <c r="LN97" s="32"/>
      <c r="LO97" s="32"/>
      <c r="LP97" s="32"/>
      <c r="LQ97" s="32"/>
      <c r="LR97" s="32"/>
      <c r="LS97" s="32"/>
      <c r="LT97" s="32"/>
      <c r="LU97" s="32"/>
      <c r="LV97" s="32"/>
      <c r="LW97" s="32"/>
      <c r="LX97" s="32"/>
      <c r="LY97" s="32"/>
      <c r="LZ97" s="32"/>
      <c r="MA97" s="32"/>
      <c r="MB97" s="32"/>
      <c r="MC97" s="32"/>
      <c r="MD97" s="32"/>
      <c r="ME97" s="32"/>
      <c r="MF97" s="32"/>
      <c r="MG97" s="32"/>
      <c r="MH97" s="32"/>
      <c r="MI97" s="32"/>
      <c r="MJ97" s="32"/>
      <c r="MK97" s="32"/>
      <c r="ML97" s="32"/>
      <c r="MM97" s="32"/>
      <c r="MN97" s="32"/>
      <c r="MO97" s="32"/>
      <c r="MP97" s="32"/>
      <c r="MQ97" s="32"/>
      <c r="MR97" s="32"/>
      <c r="MS97" s="32"/>
      <c r="MT97" s="32"/>
      <c r="MU97" s="32"/>
      <c r="MV97" s="32"/>
      <c r="MW97" s="32"/>
      <c r="MX97" s="32"/>
      <c r="MY97" s="32"/>
      <c r="MZ97" s="32"/>
      <c r="NA97" s="32"/>
      <c r="NB97" s="32"/>
      <c r="NC97" s="32"/>
      <c r="ND97" s="32"/>
      <c r="NE97" s="32"/>
      <c r="NF97" s="32"/>
      <c r="NG97" s="32"/>
      <c r="NH97" s="32"/>
      <c r="NI97" s="32"/>
      <c r="NJ97" s="32"/>
      <c r="NK97" s="32"/>
      <c r="NL97" s="32"/>
      <c r="NM97" s="32"/>
      <c r="NN97" s="32"/>
      <c r="NO97" s="32"/>
      <c r="NP97" s="32"/>
      <c r="NQ97" s="32"/>
      <c r="NR97" s="32"/>
      <c r="NS97" s="32"/>
      <c r="NT97" s="32"/>
      <c r="NU97" s="32"/>
      <c r="NV97" s="32"/>
      <c r="NW97" s="32"/>
      <c r="NX97" s="32"/>
      <c r="NY97" s="32"/>
      <c r="NZ97" s="32"/>
      <c r="OA97" s="32"/>
      <c r="OB97" s="32"/>
      <c r="OC97" s="32"/>
      <c r="OD97" s="32"/>
      <c r="OE97" s="32"/>
      <c r="OF97" s="32"/>
      <c r="OG97" s="32"/>
      <c r="OH97" s="32"/>
      <c r="OI97" s="32"/>
      <c r="OJ97" s="32"/>
      <c r="OK97" s="32"/>
      <c r="OL97" s="32"/>
      <c r="OM97" s="32"/>
      <c r="ON97" s="32"/>
      <c r="OO97" s="32"/>
      <c r="OP97" s="32"/>
      <c r="OQ97" s="32"/>
      <c r="OR97" s="32"/>
      <c r="OS97" s="32"/>
      <c r="OT97" s="32"/>
      <c r="OU97" s="32"/>
      <c r="OV97" s="32"/>
      <c r="OW97" s="32"/>
      <c r="OX97" s="32"/>
      <c r="OY97" s="32"/>
      <c r="OZ97" s="32"/>
      <c r="PA97" s="32"/>
      <c r="PB97" s="32"/>
      <c r="PC97" s="32"/>
      <c r="PD97" s="32"/>
      <c r="PE97" s="32"/>
      <c r="PF97" s="32"/>
      <c r="PG97" s="32"/>
      <c r="PH97" s="32"/>
      <c r="PI97" s="32"/>
      <c r="PJ97" s="32"/>
      <c r="PK97" s="32"/>
      <c r="PL97" s="32"/>
      <c r="PM97" s="32"/>
      <c r="PN97" s="32"/>
      <c r="PO97" s="32"/>
      <c r="PP97" s="32"/>
      <c r="PQ97" s="32"/>
      <c r="PR97" s="32"/>
      <c r="PS97" s="32"/>
      <c r="PT97" s="32"/>
      <c r="PU97" s="32"/>
      <c r="PV97" s="32"/>
      <c r="PW97" s="32"/>
      <c r="PX97" s="32"/>
      <c r="PY97" s="32"/>
      <c r="PZ97" s="32"/>
      <c r="QA97" s="32"/>
      <c r="QB97" s="32"/>
      <c r="QC97" s="32"/>
      <c r="QD97" s="32"/>
      <c r="QE97" s="32"/>
      <c r="QF97" s="32"/>
      <c r="QG97" s="32"/>
      <c r="QH97" s="32"/>
      <c r="QI97" s="32"/>
      <c r="QJ97" s="32"/>
      <c r="QK97" s="32"/>
      <c r="QL97" s="32"/>
      <c r="QM97" s="32"/>
      <c r="QN97" s="32"/>
      <c r="QO97" s="32"/>
      <c r="QP97" s="32"/>
      <c r="QQ97" s="32"/>
      <c r="QR97" s="32"/>
    </row>
    <row r="98" spans="1:460" s="2" customFormat="1" ht="12" customHeight="1" x14ac:dyDescent="0.35">
      <c r="A98" s="2" t="s">
        <v>10</v>
      </c>
      <c r="B98" s="39">
        <v>1</v>
      </c>
      <c r="C98" s="39">
        <v>3</v>
      </c>
      <c r="D98" s="39">
        <v>1</v>
      </c>
      <c r="E98" s="39"/>
      <c r="F98" s="39"/>
      <c r="G98" s="39"/>
      <c r="H98" s="39" t="str">
        <f>B98&amp;IF(C98="",,".")&amp;C98&amp;IF(D98="",,".")&amp;D98&amp;IF(E98="",,".")&amp;E98&amp;IF(F98="",,".")&amp;F98&amp;IF(G98="",,".")&amp;G98</f>
        <v>1.3.1</v>
      </c>
      <c r="I98" s="40" t="s">
        <v>1171</v>
      </c>
      <c r="J98" s="3"/>
      <c r="K98" s="2" t="s">
        <v>16</v>
      </c>
      <c r="L98" s="159" t="s">
        <v>1209</v>
      </c>
      <c r="M98" s="159"/>
      <c r="N98" s="111"/>
    </row>
    <row r="99" spans="1:460" s="2" customFormat="1" ht="12" customHeight="1" x14ac:dyDescent="0.35">
      <c r="A99" s="2" t="s">
        <v>10</v>
      </c>
      <c r="B99" s="39">
        <v>1</v>
      </c>
      <c r="C99" s="39">
        <v>3</v>
      </c>
      <c r="D99" s="39">
        <v>2</v>
      </c>
      <c r="E99" s="39"/>
      <c r="F99" s="39"/>
      <c r="G99" s="39"/>
      <c r="H99" s="39" t="str">
        <f>B99&amp;IF(C99="",,".")&amp;C99&amp;IF(D99="",,".")&amp;D99&amp;IF(E99="",,".")&amp;E99&amp;IF(F99="",,".")&amp;F99&amp;IF(G99="",,".")&amp;G99</f>
        <v>1.3.2</v>
      </c>
      <c r="I99" s="40" t="s">
        <v>757</v>
      </c>
      <c r="K99" s="2" t="s">
        <v>16</v>
      </c>
      <c r="L99" s="159" t="s">
        <v>1209</v>
      </c>
      <c r="M99" s="159"/>
      <c r="N99" s="111"/>
    </row>
    <row r="100" spans="1:460" s="2" customFormat="1" ht="12" customHeight="1" x14ac:dyDescent="0.35">
      <c r="A100" s="2" t="s">
        <v>10</v>
      </c>
      <c r="B100" s="122">
        <v>1</v>
      </c>
      <c r="C100" s="39">
        <v>3</v>
      </c>
      <c r="D100" s="39">
        <v>3</v>
      </c>
      <c r="E100" s="39"/>
      <c r="F100" s="39"/>
      <c r="G100" s="39"/>
      <c r="H100" s="39" t="str">
        <f>B100&amp;IF(C100="",,".")&amp;C100&amp;IF(D100="",,".")&amp;D100&amp;IF(E100="",,".")&amp;E100&amp;IF(F100="",,".")&amp;F100&amp;IF(G100="",,".")&amp;G100</f>
        <v>1.3.3</v>
      </c>
      <c r="I100" s="40" t="s">
        <v>758</v>
      </c>
      <c r="J100" s="3"/>
      <c r="K100" s="2" t="s">
        <v>16</v>
      </c>
      <c r="L100" s="159" t="s">
        <v>1209</v>
      </c>
      <c r="M100" s="159"/>
      <c r="N100" s="111"/>
    </row>
    <row r="101" spans="1:460" s="2" customFormat="1" ht="12" customHeight="1" x14ac:dyDescent="0.35">
      <c r="A101" s="2" t="s">
        <v>10</v>
      </c>
      <c r="B101" s="122">
        <v>1</v>
      </c>
      <c r="C101" s="39">
        <v>3</v>
      </c>
      <c r="D101" s="39">
        <v>4</v>
      </c>
      <c r="E101" s="39"/>
      <c r="F101" s="39"/>
      <c r="G101" s="39"/>
      <c r="H101" s="39" t="str">
        <f>B101&amp;IF(C101="",,".")&amp;C101&amp;IF(D101="",,".")&amp;D101&amp;IF(E101="",,".")&amp;E101&amp;IF(F101="",,".")&amp;F101&amp;IF(G101="",,".")&amp;G101</f>
        <v>1.3.4</v>
      </c>
      <c r="I101" s="40" t="s">
        <v>759</v>
      </c>
      <c r="K101" s="2" t="s">
        <v>16</v>
      </c>
      <c r="L101" s="159" t="s">
        <v>1209</v>
      </c>
      <c r="M101" s="159"/>
      <c r="N101" s="116"/>
    </row>
    <row r="102" spans="1:460" s="2" customFormat="1" ht="12" customHeight="1" x14ac:dyDescent="0.35">
      <c r="A102" s="2" t="s">
        <v>10</v>
      </c>
      <c r="B102" s="39">
        <v>1</v>
      </c>
      <c r="C102" s="39">
        <v>3</v>
      </c>
      <c r="D102" s="39">
        <v>5</v>
      </c>
      <c r="E102" s="39"/>
      <c r="F102" s="39"/>
      <c r="G102" s="39"/>
      <c r="H102" s="39" t="str">
        <f>B102&amp;IF(C102="",,".")&amp;C102&amp;IF(D102="",,".")&amp;D102&amp;IF(E102="",,".")&amp;E102&amp;IF(F102="",,".")&amp;F102&amp;IF(G102="",,".")&amp;G102</f>
        <v>1.3.5</v>
      </c>
      <c r="I102" s="40" t="s">
        <v>760</v>
      </c>
      <c r="J102" s="3"/>
      <c r="K102" s="2" t="s">
        <v>16</v>
      </c>
      <c r="L102" s="159" t="s">
        <v>1209</v>
      </c>
      <c r="M102" s="159"/>
      <c r="N102" s="111"/>
    </row>
    <row r="103" spans="1:460" s="2" customFormat="1" ht="12" customHeight="1" x14ac:dyDescent="0.35">
      <c r="A103" s="13" t="s">
        <v>10</v>
      </c>
      <c r="B103" s="32">
        <v>1</v>
      </c>
      <c r="C103" s="32">
        <v>4</v>
      </c>
      <c r="D103" s="32"/>
      <c r="E103" s="32"/>
      <c r="F103" s="32"/>
      <c r="G103" s="32"/>
      <c r="H103" s="7" t="str">
        <f t="shared" si="4"/>
        <v>1.4</v>
      </c>
      <c r="I103" s="7" t="s">
        <v>473</v>
      </c>
      <c r="J103" s="32" t="s">
        <v>606</v>
      </c>
      <c r="K103" s="44" t="s">
        <v>16</v>
      </c>
      <c r="L103" s="170" t="s">
        <v>1209</v>
      </c>
      <c r="M103" s="170"/>
      <c r="N103" s="117"/>
      <c r="O103" s="32"/>
      <c r="P103" s="32"/>
      <c r="Q103" s="32"/>
      <c r="R103" s="7" t="s">
        <v>442</v>
      </c>
      <c r="S103" s="7" t="s">
        <v>306</v>
      </c>
      <c r="T103" s="7" t="s">
        <v>459</v>
      </c>
      <c r="U103" s="7" t="s">
        <v>461</v>
      </c>
      <c r="V103" s="7"/>
      <c r="W103" s="7"/>
      <c r="X103" s="7"/>
    </row>
    <row r="104" spans="1:460" ht="12" customHeight="1" x14ac:dyDescent="0.35">
      <c r="A104" s="28" t="s">
        <v>10</v>
      </c>
      <c r="B104" s="28">
        <v>1</v>
      </c>
      <c r="C104" s="28">
        <v>4</v>
      </c>
      <c r="D104" s="28">
        <v>1</v>
      </c>
      <c r="E104" s="28"/>
      <c r="F104" s="28"/>
      <c r="G104" s="28"/>
      <c r="H104" s="3" t="str">
        <f t="shared" ref="H104:H110" si="24">B104&amp;IF(C104="",,".")&amp;C104&amp;IF(D104="",,".")&amp;D104&amp;IF(E104="",,".")&amp;E104&amp;IF(F104="",,".")&amp;F104&amp;IF(G104="",,".")&amp;G104</f>
        <v>1.4.1</v>
      </c>
      <c r="I104" s="3" t="s">
        <v>761</v>
      </c>
      <c r="K104" s="2" t="s">
        <v>16</v>
      </c>
      <c r="L104" s="154" t="s">
        <v>1209</v>
      </c>
      <c r="N104" s="111"/>
      <c r="T104" s="3" t="s">
        <v>462</v>
      </c>
      <c r="U104" s="3" t="s">
        <v>463</v>
      </c>
    </row>
    <row r="105" spans="1:460" ht="12" customHeight="1" x14ac:dyDescent="0.35">
      <c r="A105" s="28" t="s">
        <v>10</v>
      </c>
      <c r="B105" s="28">
        <v>1</v>
      </c>
      <c r="C105" s="28">
        <v>4</v>
      </c>
      <c r="D105" s="28">
        <v>2</v>
      </c>
      <c r="E105" s="28"/>
      <c r="F105" s="28"/>
      <c r="G105" s="28"/>
      <c r="H105" s="3" t="str">
        <f t="shared" si="24"/>
        <v>1.4.2</v>
      </c>
      <c r="I105" s="3" t="s">
        <v>762</v>
      </c>
      <c r="K105" s="2" t="s">
        <v>16</v>
      </c>
      <c r="L105" s="154" t="s">
        <v>1209</v>
      </c>
      <c r="N105" s="111"/>
      <c r="T105" s="3" t="s">
        <v>464</v>
      </c>
      <c r="U105" s="3" t="s">
        <v>465</v>
      </c>
    </row>
    <row r="106" spans="1:460" ht="12" customHeight="1" x14ac:dyDescent="0.35">
      <c r="A106" s="28" t="s">
        <v>10</v>
      </c>
      <c r="B106" s="28">
        <v>1</v>
      </c>
      <c r="C106" s="28">
        <v>4</v>
      </c>
      <c r="D106" s="28">
        <v>3</v>
      </c>
      <c r="E106" s="28"/>
      <c r="F106" s="28"/>
      <c r="G106" s="28"/>
      <c r="H106" s="3" t="str">
        <f t="shared" si="24"/>
        <v>1.4.3</v>
      </c>
      <c r="I106" s="3" t="s">
        <v>763</v>
      </c>
      <c r="K106" s="2" t="s">
        <v>16</v>
      </c>
      <c r="L106" s="154" t="s">
        <v>1209</v>
      </c>
      <c r="N106" s="111"/>
    </row>
    <row r="107" spans="1:460" ht="12" customHeight="1" x14ac:dyDescent="0.35">
      <c r="A107" s="28" t="s">
        <v>10</v>
      </c>
      <c r="B107" s="28" t="s">
        <v>1239</v>
      </c>
      <c r="C107" s="28"/>
      <c r="D107" s="28"/>
      <c r="E107" s="28"/>
      <c r="F107" s="28"/>
      <c r="G107" s="28"/>
      <c r="H107" s="3" t="str">
        <f t="shared" si="24"/>
        <v xml:space="preserve">Misc Head </v>
      </c>
      <c r="I107" s="3" t="s">
        <v>764</v>
      </c>
      <c r="K107" s="2" t="s">
        <v>16</v>
      </c>
      <c r="L107" s="154" t="s">
        <v>1209</v>
      </c>
      <c r="N107" s="111"/>
    </row>
    <row r="108" spans="1:460" ht="12" customHeight="1" x14ac:dyDescent="0.35">
      <c r="A108" s="28" t="s">
        <v>10</v>
      </c>
      <c r="B108" s="28" t="s">
        <v>1239</v>
      </c>
      <c r="C108" s="28"/>
      <c r="D108" s="28"/>
      <c r="E108" s="28"/>
      <c r="F108" s="28"/>
      <c r="G108" s="28"/>
      <c r="H108" s="3" t="str">
        <f t="shared" si="24"/>
        <v xml:space="preserve">Misc Head </v>
      </c>
      <c r="I108" s="3" t="s">
        <v>765</v>
      </c>
      <c r="K108" s="2" t="s">
        <v>16</v>
      </c>
      <c r="L108" s="154" t="s">
        <v>1209</v>
      </c>
      <c r="N108" s="111"/>
    </row>
    <row r="109" spans="1:460" ht="12" customHeight="1" x14ac:dyDescent="0.35">
      <c r="A109" s="28" t="s">
        <v>10</v>
      </c>
      <c r="B109" s="28" t="s">
        <v>1239</v>
      </c>
      <c r="C109" s="28"/>
      <c r="D109" s="28"/>
      <c r="E109" s="28"/>
      <c r="F109" s="28"/>
      <c r="G109" s="28"/>
      <c r="H109" s="3" t="str">
        <f t="shared" si="24"/>
        <v xml:space="preserve">Misc Head </v>
      </c>
      <c r="I109" s="3" t="s">
        <v>1172</v>
      </c>
      <c r="K109" s="2" t="s">
        <v>16</v>
      </c>
      <c r="L109" s="154" t="s">
        <v>1209</v>
      </c>
      <c r="N109" s="111"/>
    </row>
    <row r="110" spans="1:460" ht="12" customHeight="1" x14ac:dyDescent="0.35">
      <c r="A110" s="28" t="s">
        <v>10</v>
      </c>
      <c r="B110" s="28" t="s">
        <v>1239</v>
      </c>
      <c r="C110" s="28"/>
      <c r="D110" s="28"/>
      <c r="E110" s="28"/>
      <c r="F110" s="28"/>
      <c r="G110" s="28"/>
      <c r="H110" s="3" t="str">
        <f t="shared" si="24"/>
        <v xml:space="preserve">Misc Head </v>
      </c>
      <c r="I110" s="3" t="s">
        <v>766</v>
      </c>
      <c r="K110" s="2" t="s">
        <v>16</v>
      </c>
      <c r="L110" s="154" t="s">
        <v>1209</v>
      </c>
      <c r="N110" s="111"/>
    </row>
    <row r="111" spans="1:460" s="2" customFormat="1" ht="12" customHeight="1" x14ac:dyDescent="0.35">
      <c r="A111" s="34" t="s">
        <v>10</v>
      </c>
      <c r="B111" s="32">
        <v>1</v>
      </c>
      <c r="C111" s="32">
        <v>5</v>
      </c>
      <c r="D111" s="32"/>
      <c r="E111" s="7"/>
      <c r="F111" s="7"/>
      <c r="G111" s="7"/>
      <c r="H111" s="7" t="str">
        <f t="shared" si="4"/>
        <v>1.5</v>
      </c>
      <c r="I111" s="7" t="s">
        <v>474</v>
      </c>
      <c r="J111" s="32" t="s">
        <v>605</v>
      </c>
      <c r="K111" s="44" t="s">
        <v>16</v>
      </c>
      <c r="L111" s="170" t="s">
        <v>1209</v>
      </c>
      <c r="M111" s="170"/>
      <c r="N111" s="117"/>
      <c r="O111" s="32"/>
      <c r="P111" s="32"/>
      <c r="Q111" s="32"/>
      <c r="R111" s="7" t="s">
        <v>443</v>
      </c>
      <c r="S111" s="7" t="s">
        <v>444</v>
      </c>
      <c r="T111" s="7" t="s">
        <v>466</v>
      </c>
      <c r="U111" s="7" t="s">
        <v>467</v>
      </c>
      <c r="V111" s="26" t="s">
        <v>46</v>
      </c>
      <c r="W111" s="26" t="s">
        <v>47</v>
      </c>
      <c r="X111" s="7"/>
    </row>
    <row r="112" spans="1:460" s="2" customFormat="1" ht="12" customHeight="1" x14ac:dyDescent="0.35">
      <c r="A112" s="3" t="s">
        <v>10</v>
      </c>
      <c r="B112" s="28">
        <v>1</v>
      </c>
      <c r="C112" s="28">
        <v>5</v>
      </c>
      <c r="D112" s="28">
        <v>1</v>
      </c>
      <c r="E112" s="28"/>
      <c r="F112" s="28"/>
      <c r="G112" s="28"/>
      <c r="H112" s="3" t="str">
        <f t="shared" ref="H112:H115" si="25">B112&amp;IF(C112="",,".")&amp;C112&amp;IF(D112="",,".")&amp;D112&amp;IF(E112="",,".")&amp;E112&amp;IF(F112="",,".")&amp;F112&amp;IF(G112="",,".")&amp;G112</f>
        <v>1.5.1</v>
      </c>
      <c r="I112" s="3" t="s">
        <v>1240</v>
      </c>
      <c r="K112" s="2" t="s">
        <v>16</v>
      </c>
      <c r="L112" s="159" t="s">
        <v>1209</v>
      </c>
      <c r="M112" s="159"/>
      <c r="N112" s="111"/>
      <c r="T112" s="2" t="s">
        <v>468</v>
      </c>
      <c r="U112" s="2" t="s">
        <v>471</v>
      </c>
    </row>
    <row r="113" spans="1:24" s="2" customFormat="1" ht="12" customHeight="1" x14ac:dyDescent="0.35">
      <c r="A113" s="28" t="s">
        <v>10</v>
      </c>
      <c r="B113" s="28">
        <v>1</v>
      </c>
      <c r="C113" s="28">
        <v>5</v>
      </c>
      <c r="D113" s="28">
        <v>2</v>
      </c>
      <c r="E113" s="28"/>
      <c r="F113" s="28"/>
      <c r="G113" s="28"/>
      <c r="H113" s="3" t="str">
        <f t="shared" si="25"/>
        <v>1.5.2</v>
      </c>
      <c r="I113" s="3" t="s">
        <v>1241</v>
      </c>
      <c r="K113" s="2" t="s">
        <v>16</v>
      </c>
      <c r="L113" s="159" t="s">
        <v>1209</v>
      </c>
      <c r="M113" s="159"/>
      <c r="N113" s="111"/>
      <c r="T113" s="2" t="s">
        <v>469</v>
      </c>
      <c r="U113" s="2" t="s">
        <v>470</v>
      </c>
    </row>
    <row r="114" spans="1:24" s="2" customFormat="1" ht="12" customHeight="1" x14ac:dyDescent="0.35">
      <c r="A114" s="28" t="s">
        <v>10</v>
      </c>
      <c r="B114" s="28">
        <v>1</v>
      </c>
      <c r="C114" s="28">
        <v>5</v>
      </c>
      <c r="D114" s="28">
        <v>3</v>
      </c>
      <c r="E114" s="28"/>
      <c r="F114" s="28"/>
      <c r="G114" s="28"/>
      <c r="H114" s="3" t="str">
        <f t="shared" si="25"/>
        <v>1.5.3</v>
      </c>
      <c r="I114" s="3" t="s">
        <v>1242</v>
      </c>
      <c r="K114" s="2" t="s">
        <v>16</v>
      </c>
      <c r="L114" s="159" t="s">
        <v>1209</v>
      </c>
      <c r="M114" s="159"/>
      <c r="N114" s="111"/>
    </row>
    <row r="115" spans="1:24" s="2" customFormat="1" ht="12" customHeight="1" x14ac:dyDescent="0.35">
      <c r="A115" s="28" t="s">
        <v>10</v>
      </c>
      <c r="B115" s="28">
        <v>1</v>
      </c>
      <c r="C115" s="28">
        <v>5</v>
      </c>
      <c r="D115" s="28">
        <v>4</v>
      </c>
      <c r="E115" s="28"/>
      <c r="F115" s="28"/>
      <c r="G115" s="28"/>
      <c r="H115" s="3" t="str">
        <f t="shared" si="25"/>
        <v>1.5.4</v>
      </c>
      <c r="I115" s="3" t="s">
        <v>1243</v>
      </c>
      <c r="K115" s="2" t="s">
        <v>16</v>
      </c>
      <c r="L115" s="159" t="s">
        <v>1209</v>
      </c>
      <c r="M115" s="159"/>
      <c r="N115" s="111"/>
    </row>
    <row r="116" spans="1:24" s="2" customFormat="1" ht="12" customHeight="1" x14ac:dyDescent="0.35">
      <c r="A116" s="13" t="s">
        <v>10</v>
      </c>
      <c r="B116" s="7">
        <v>1</v>
      </c>
      <c r="C116" s="7">
        <v>6</v>
      </c>
      <c r="D116" s="7"/>
      <c r="E116" s="7"/>
      <c r="F116" s="7"/>
      <c r="G116" s="7"/>
      <c r="H116" s="7" t="str">
        <f t="shared" ref="H116:H117" si="26">B116&amp;IF(C116="",,".")&amp;C116&amp;IF(D116="",,".")&amp;D116&amp;IF(E116="",,".")&amp;E116&amp;IF(F116="",,".")&amp;F116&amp;IF(G116="",,".")&amp;G116</f>
        <v>1.6</v>
      </c>
      <c r="I116" s="7" t="s">
        <v>472</v>
      </c>
      <c r="J116" s="32"/>
      <c r="K116" s="44" t="s">
        <v>16</v>
      </c>
      <c r="L116" s="170" t="s">
        <v>1209</v>
      </c>
      <c r="M116" s="170"/>
      <c r="N116" s="117"/>
      <c r="O116" s="32"/>
      <c r="P116" s="32"/>
      <c r="Q116" s="32"/>
      <c r="R116" s="7" t="s">
        <v>307</v>
      </c>
      <c r="S116" s="7" t="s">
        <v>308</v>
      </c>
      <c r="T116" s="7" t="s">
        <v>475</v>
      </c>
      <c r="U116" s="13" t="s">
        <v>480</v>
      </c>
      <c r="V116" s="7"/>
      <c r="W116" s="7"/>
      <c r="X116" s="7"/>
    </row>
    <row r="117" spans="1:24" ht="12" customHeight="1" x14ac:dyDescent="0.35">
      <c r="A117" s="28" t="s">
        <v>445</v>
      </c>
      <c r="B117" s="35">
        <v>1</v>
      </c>
      <c r="C117" s="35">
        <v>6</v>
      </c>
      <c r="D117" s="35">
        <v>1</v>
      </c>
      <c r="E117" s="35"/>
      <c r="F117" s="35"/>
      <c r="G117" s="35"/>
      <c r="H117" s="15" t="str">
        <f t="shared" si="26"/>
        <v>1.6.1</v>
      </c>
      <c r="I117" s="3" t="s">
        <v>1262</v>
      </c>
      <c r="J117" s="2"/>
      <c r="K117" s="2" t="s">
        <v>16</v>
      </c>
      <c r="L117" s="159" t="s">
        <v>1209</v>
      </c>
      <c r="M117" s="159"/>
      <c r="N117" s="111"/>
      <c r="O117" s="2">
        <v>3</v>
      </c>
      <c r="P117" s="2"/>
      <c r="Q117" s="2"/>
      <c r="T117" s="3" t="s">
        <v>476</v>
      </c>
      <c r="U117" s="3" t="s">
        <v>478</v>
      </c>
    </row>
    <row r="118" spans="1:24" ht="12" customHeight="1" x14ac:dyDescent="0.35">
      <c r="A118" s="28" t="s">
        <v>445</v>
      </c>
      <c r="B118" s="35">
        <v>1</v>
      </c>
      <c r="C118" s="35">
        <v>6</v>
      </c>
      <c r="D118" s="35">
        <v>2</v>
      </c>
      <c r="E118" s="35"/>
      <c r="F118" s="35"/>
      <c r="G118" s="35"/>
      <c r="H118" s="15" t="str">
        <f t="shared" ref="H118" si="27">B118&amp;IF(C118="",,".")&amp;C118&amp;IF(D118="",,".")&amp;D118&amp;IF(E118="",,".")&amp;E118&amp;IF(F118="",,".")&amp;F118&amp;IF(G118="",,".")&amp;G118</f>
        <v>1.6.2</v>
      </c>
      <c r="I118" s="3" t="s">
        <v>1263</v>
      </c>
      <c r="J118" s="2"/>
      <c r="K118" s="2" t="s">
        <v>16</v>
      </c>
      <c r="L118" s="159" t="s">
        <v>1209</v>
      </c>
      <c r="M118" s="159"/>
      <c r="N118" s="111"/>
      <c r="O118" s="2">
        <v>3</v>
      </c>
      <c r="P118" s="2"/>
      <c r="Q118" s="2"/>
      <c r="T118" s="3" t="s">
        <v>477</v>
      </c>
      <c r="U118" s="3" t="s">
        <v>479</v>
      </c>
    </row>
    <row r="119" spans="1:24" s="2" customFormat="1" ht="12" customHeight="1" x14ac:dyDescent="0.35">
      <c r="A119" s="42" t="s">
        <v>10</v>
      </c>
      <c r="B119" s="41">
        <v>1</v>
      </c>
      <c r="C119" s="41">
        <v>7</v>
      </c>
      <c r="D119" s="41"/>
      <c r="E119" s="41"/>
      <c r="F119" s="41"/>
      <c r="G119" s="41"/>
      <c r="H119" s="7" t="str">
        <f t="shared" ref="H119:H124" si="28">B119&amp;IF(C119="",,".")&amp;C119&amp;IF(D119="",,".")&amp;D119&amp;IF(E119="",,".")&amp;E119&amp;IF(F119="",,".")&amp;F119&amp;IF(G119="",,".")&amp;G119</f>
        <v>1.7</v>
      </c>
      <c r="I119" s="7" t="s">
        <v>274</v>
      </c>
      <c r="J119" s="41"/>
      <c r="K119" s="44" t="s">
        <v>16</v>
      </c>
      <c r="L119" s="171" t="s">
        <v>1209</v>
      </c>
      <c r="M119" s="171"/>
      <c r="N119" s="117"/>
      <c r="O119" s="41"/>
      <c r="P119" s="41"/>
      <c r="Q119" s="41"/>
      <c r="R119" s="7"/>
      <c r="S119" s="7"/>
      <c r="T119" s="7"/>
      <c r="U119" s="7"/>
      <c r="V119" s="7"/>
      <c r="W119" s="7"/>
      <c r="X119" s="7"/>
    </row>
    <row r="120" spans="1:24" ht="12" customHeight="1" x14ac:dyDescent="0.35">
      <c r="A120" s="40" t="s">
        <v>10</v>
      </c>
      <c r="B120" s="40">
        <v>1</v>
      </c>
      <c r="C120" s="40">
        <v>7</v>
      </c>
      <c r="D120" s="40">
        <v>1</v>
      </c>
      <c r="E120" s="40"/>
      <c r="F120" s="40"/>
      <c r="G120" s="40"/>
      <c r="H120" s="3" t="str">
        <f t="shared" si="28"/>
        <v>1.7.1</v>
      </c>
      <c r="I120" s="3" t="s">
        <v>273</v>
      </c>
      <c r="J120" s="40"/>
      <c r="K120" s="40" t="s">
        <v>16</v>
      </c>
      <c r="L120" s="167" t="s">
        <v>1209</v>
      </c>
      <c r="M120" s="167"/>
      <c r="N120" s="120"/>
      <c r="O120" s="40"/>
      <c r="P120" s="40"/>
      <c r="Q120" s="40"/>
    </row>
    <row r="121" spans="1:24" ht="12" customHeight="1" x14ac:dyDescent="0.35">
      <c r="A121" s="40" t="s">
        <v>10</v>
      </c>
      <c r="B121" s="40">
        <v>1</v>
      </c>
      <c r="C121" s="40">
        <v>7</v>
      </c>
      <c r="D121" s="40">
        <v>2</v>
      </c>
      <c r="E121" s="40"/>
      <c r="F121" s="40"/>
      <c r="G121" s="40"/>
      <c r="H121" s="3" t="str">
        <f t="shared" ref="H121:H122" si="29">B121&amp;IF(C121="",,".")&amp;C121&amp;IF(D121="",,".")&amp;D121&amp;IF(E121="",,".")&amp;E121&amp;IF(F121="",,".")&amp;F121&amp;IF(G121="",,".")&amp;G121</f>
        <v>1.7.2</v>
      </c>
      <c r="I121" s="3" t="s">
        <v>279</v>
      </c>
      <c r="J121" s="40"/>
      <c r="K121" s="40" t="s">
        <v>16</v>
      </c>
      <c r="L121" s="167" t="s">
        <v>1209</v>
      </c>
      <c r="M121" s="167"/>
      <c r="N121" s="120"/>
      <c r="O121" s="40"/>
      <c r="P121" s="40"/>
      <c r="Q121" s="40"/>
    </row>
    <row r="122" spans="1:24" ht="12" customHeight="1" x14ac:dyDescent="0.35">
      <c r="A122" s="40" t="s">
        <v>10</v>
      </c>
      <c r="B122" s="40">
        <v>1</v>
      </c>
      <c r="C122" s="40">
        <v>7</v>
      </c>
      <c r="D122" s="40">
        <v>3</v>
      </c>
      <c r="E122" s="40"/>
      <c r="F122" s="40"/>
      <c r="G122" s="40"/>
      <c r="H122" s="3" t="str">
        <f t="shared" si="29"/>
        <v>1.7.3</v>
      </c>
      <c r="I122" s="3" t="s">
        <v>280</v>
      </c>
      <c r="J122" s="40"/>
      <c r="K122" s="40" t="s">
        <v>16</v>
      </c>
      <c r="L122" s="167" t="s">
        <v>1209</v>
      </c>
      <c r="M122" s="167"/>
      <c r="N122" s="120"/>
      <c r="O122" s="40"/>
      <c r="P122" s="40"/>
      <c r="Q122" s="40"/>
    </row>
    <row r="123" spans="1:24" s="2" customFormat="1" ht="12" customHeight="1" x14ac:dyDescent="0.35">
      <c r="A123" s="13" t="s">
        <v>10</v>
      </c>
      <c r="B123" s="41">
        <v>1</v>
      </c>
      <c r="C123" s="41">
        <v>8</v>
      </c>
      <c r="D123" s="41"/>
      <c r="E123" s="41"/>
      <c r="F123" s="41"/>
      <c r="G123" s="41"/>
      <c r="H123" s="7" t="str">
        <f t="shared" si="28"/>
        <v>1.8</v>
      </c>
      <c r="I123" s="7" t="s">
        <v>275</v>
      </c>
      <c r="J123" s="41"/>
      <c r="K123" s="44" t="s">
        <v>16</v>
      </c>
      <c r="L123" s="171" t="s">
        <v>1209</v>
      </c>
      <c r="M123" s="171"/>
      <c r="N123" s="117"/>
      <c r="O123" s="41"/>
      <c r="P123" s="41"/>
      <c r="Q123" s="41"/>
      <c r="R123" s="7"/>
      <c r="S123" s="7"/>
      <c r="T123" s="7"/>
      <c r="U123" s="7"/>
      <c r="V123" s="7"/>
      <c r="W123" s="7"/>
      <c r="X123" s="7"/>
    </row>
    <row r="124" spans="1:24" ht="12" customHeight="1" x14ac:dyDescent="0.35">
      <c r="A124" s="3" t="s">
        <v>10</v>
      </c>
      <c r="B124" s="40">
        <v>1</v>
      </c>
      <c r="C124" s="40">
        <v>8</v>
      </c>
      <c r="D124" s="40">
        <v>1</v>
      </c>
      <c r="E124" s="40"/>
      <c r="F124" s="40"/>
      <c r="G124" s="40"/>
      <c r="H124" s="3" t="str">
        <f t="shared" si="28"/>
        <v>1.8.1</v>
      </c>
      <c r="I124" s="3" t="s">
        <v>276</v>
      </c>
      <c r="J124" s="40"/>
      <c r="K124" s="40" t="s">
        <v>16</v>
      </c>
      <c r="L124" s="167" t="s">
        <v>1209</v>
      </c>
      <c r="M124" s="167"/>
      <c r="N124" s="120"/>
      <c r="O124" s="40"/>
      <c r="P124" s="40"/>
      <c r="Q124" s="40"/>
    </row>
    <row r="125" spans="1:24" ht="12" customHeight="1" x14ac:dyDescent="0.35">
      <c r="A125" s="3" t="s">
        <v>10</v>
      </c>
      <c r="B125" s="40">
        <v>1</v>
      </c>
      <c r="C125" s="40">
        <v>8</v>
      </c>
      <c r="D125" s="40">
        <v>2</v>
      </c>
      <c r="E125" s="40"/>
      <c r="F125" s="40"/>
      <c r="G125" s="40"/>
      <c r="H125" s="40" t="str">
        <f t="shared" ref="H125:H126" si="30">B125&amp;IF(C125="",,".")&amp;C125&amp;IF(D125="",,".")&amp;D125&amp;IF(E125="",,".")&amp;E125&amp;IF(F125="",,".")&amp;F125&amp;IF(G125="",,".")&amp;G125</f>
        <v>1.8.2</v>
      </c>
      <c r="I125" s="40" t="s">
        <v>277</v>
      </c>
      <c r="J125" s="40"/>
      <c r="K125" s="40" t="s">
        <v>16</v>
      </c>
      <c r="L125" s="167" t="s">
        <v>1209</v>
      </c>
      <c r="M125" s="167"/>
      <c r="N125" s="120"/>
      <c r="O125" s="40"/>
      <c r="P125" s="40"/>
      <c r="Q125" s="40"/>
    </row>
    <row r="126" spans="1:24" ht="12" customHeight="1" x14ac:dyDescent="0.35">
      <c r="A126" s="3" t="s">
        <v>10</v>
      </c>
      <c r="B126" s="40">
        <v>1</v>
      </c>
      <c r="C126" s="40">
        <v>8</v>
      </c>
      <c r="D126" s="40">
        <v>3</v>
      </c>
      <c r="E126" s="40"/>
      <c r="F126" s="40"/>
      <c r="G126" s="40"/>
      <c r="H126" s="40" t="str">
        <f t="shared" si="30"/>
        <v>1.8.3</v>
      </c>
      <c r="I126" s="40" t="s">
        <v>278</v>
      </c>
      <c r="J126" s="40"/>
      <c r="K126" s="40" t="s">
        <v>16</v>
      </c>
      <c r="L126" s="167" t="s">
        <v>1209</v>
      </c>
      <c r="M126" s="167"/>
      <c r="N126" s="120"/>
      <c r="O126" s="40"/>
      <c r="P126" s="40"/>
      <c r="Q126" s="40"/>
    </row>
    <row r="127" spans="1:24" ht="15.65" customHeight="1" x14ac:dyDescent="0.35">
      <c r="A127" s="43" t="s">
        <v>10</v>
      </c>
      <c r="B127" s="43">
        <v>2</v>
      </c>
      <c r="C127" s="43">
        <v>0</v>
      </c>
      <c r="D127" s="43"/>
      <c r="E127" s="43"/>
      <c r="F127" s="43"/>
      <c r="G127" s="43"/>
      <c r="H127" s="43" t="str">
        <f t="shared" si="4"/>
        <v>2.0</v>
      </c>
      <c r="I127" s="43" t="s">
        <v>1244</v>
      </c>
      <c r="J127" s="43" t="s">
        <v>607</v>
      </c>
      <c r="K127" s="39" t="s">
        <v>16</v>
      </c>
      <c r="L127" s="172" t="s">
        <v>1209</v>
      </c>
      <c r="M127" s="172"/>
      <c r="N127" s="121"/>
      <c r="O127" s="43"/>
      <c r="P127" s="43"/>
      <c r="Q127" s="43"/>
      <c r="R127" s="12" t="s">
        <v>309</v>
      </c>
      <c r="S127" s="12" t="s">
        <v>310</v>
      </c>
      <c r="T127" s="12" t="s">
        <v>118</v>
      </c>
      <c r="U127" s="12" t="s">
        <v>481</v>
      </c>
      <c r="V127" s="12"/>
      <c r="W127" s="12"/>
      <c r="X127" s="12"/>
    </row>
    <row r="128" spans="1:24" s="2" customFormat="1" ht="12" customHeight="1" x14ac:dyDescent="0.35">
      <c r="A128" s="39" t="s">
        <v>10</v>
      </c>
      <c r="B128" s="39">
        <v>2</v>
      </c>
      <c r="C128" s="39">
        <v>1</v>
      </c>
      <c r="D128" s="39"/>
      <c r="E128" s="39"/>
      <c r="F128" s="39"/>
      <c r="G128" s="39"/>
      <c r="H128" s="39" t="str">
        <f t="shared" si="4"/>
        <v>2.1</v>
      </c>
      <c r="I128" s="39" t="s">
        <v>1173</v>
      </c>
      <c r="J128" s="39"/>
      <c r="K128" s="39" t="s">
        <v>16</v>
      </c>
      <c r="L128" s="156" t="s">
        <v>1209</v>
      </c>
      <c r="M128" s="156"/>
      <c r="N128" s="122"/>
      <c r="O128" s="39"/>
      <c r="P128" s="39"/>
      <c r="Q128" s="39"/>
      <c r="R128" s="2" t="s">
        <v>311</v>
      </c>
      <c r="S128" s="2" t="s">
        <v>546</v>
      </c>
      <c r="T128" s="2" t="s">
        <v>482</v>
      </c>
      <c r="U128" s="2" t="s">
        <v>484</v>
      </c>
    </row>
    <row r="129" spans="1:24" s="2" customFormat="1" ht="12" customHeight="1" x14ac:dyDescent="0.35">
      <c r="A129" s="39" t="s">
        <v>10</v>
      </c>
      <c r="B129" s="39">
        <v>2</v>
      </c>
      <c r="C129" s="39">
        <v>2</v>
      </c>
      <c r="D129" s="39"/>
      <c r="E129" s="39"/>
      <c r="F129" s="39"/>
      <c r="G129" s="39"/>
      <c r="H129" s="39" t="str">
        <f>B129&amp;IF(C129="",,".")&amp;C129&amp;IF(D129="",,".")&amp;D129&amp;IF(E129="",,".")&amp;E129&amp;IF(F129="",,".")&amp;F129&amp;IF(G129="",,".")&amp;G129</f>
        <v>2.2</v>
      </c>
      <c r="I129" s="39" t="s">
        <v>24</v>
      </c>
      <c r="J129" s="39"/>
      <c r="K129" s="39" t="s">
        <v>16</v>
      </c>
      <c r="L129" s="156" t="s">
        <v>1209</v>
      </c>
      <c r="M129" s="156"/>
      <c r="N129" s="122"/>
      <c r="O129" s="39"/>
      <c r="P129" s="39"/>
      <c r="Q129" s="39"/>
      <c r="R129" s="2" t="s">
        <v>312</v>
      </c>
      <c r="S129" s="2" t="s">
        <v>547</v>
      </c>
      <c r="T129" s="2" t="s">
        <v>483</v>
      </c>
      <c r="U129" s="2" t="s">
        <v>465</v>
      </c>
    </row>
    <row r="130" spans="1:24" s="2" customFormat="1" ht="12" customHeight="1" x14ac:dyDescent="0.35">
      <c r="A130" s="39" t="s">
        <v>10</v>
      </c>
      <c r="B130" s="39">
        <v>2</v>
      </c>
      <c r="C130" s="39">
        <v>3</v>
      </c>
      <c r="D130" s="39"/>
      <c r="E130" s="39"/>
      <c r="F130" s="39"/>
      <c r="G130" s="39"/>
      <c r="H130" s="39" t="str">
        <f>B130&amp;IF(C130="",,".")&amp;C130&amp;IF(D130="",,".")&amp;D130&amp;IF(E130="",,".")&amp;E130&amp;IF(F130="",,".")&amp;F130&amp;IF(G130="",,".")&amp;G130</f>
        <v>2.3</v>
      </c>
      <c r="I130" s="39" t="s">
        <v>285</v>
      </c>
      <c r="J130" s="39"/>
      <c r="K130" s="39" t="s">
        <v>16</v>
      </c>
      <c r="L130" s="156" t="s">
        <v>1209</v>
      </c>
      <c r="M130" s="156"/>
      <c r="N130" s="122"/>
      <c r="O130" s="39"/>
      <c r="P130" s="39"/>
      <c r="Q130" s="39"/>
      <c r="R130" s="2" t="s">
        <v>313</v>
      </c>
      <c r="S130" s="2" t="s">
        <v>314</v>
      </c>
    </row>
    <row r="131" spans="1:24" s="2" customFormat="1" ht="12" customHeight="1" x14ac:dyDescent="0.35">
      <c r="A131" s="39" t="s">
        <v>10</v>
      </c>
      <c r="B131" s="39">
        <v>2</v>
      </c>
      <c r="C131" s="39">
        <v>3</v>
      </c>
      <c r="D131" s="39">
        <v>1</v>
      </c>
      <c r="E131" s="39"/>
      <c r="F131" s="39"/>
      <c r="G131" s="39"/>
      <c r="H131" s="39" t="str">
        <f>B131&amp;IF(C131="",,".")&amp;C131&amp;IF(D131="",,".")&amp;D131&amp;IF(E131="",,".")&amp;E131&amp;IF(F131="",,".")&amp;F131&amp;IF(G131="",,".")&amp;G131</f>
        <v>2.3.1</v>
      </c>
      <c r="I131" s="39" t="s">
        <v>1174</v>
      </c>
      <c r="J131" s="39"/>
      <c r="K131" s="39" t="s">
        <v>16</v>
      </c>
      <c r="L131" s="156" t="s">
        <v>1209</v>
      </c>
      <c r="M131" s="156"/>
      <c r="N131" s="122"/>
      <c r="O131" s="39"/>
      <c r="P131" s="39"/>
      <c r="Q131" s="39"/>
    </row>
    <row r="132" spans="1:24" s="2" customFormat="1" ht="12" customHeight="1" x14ac:dyDescent="0.35">
      <c r="A132" s="39" t="s">
        <v>10</v>
      </c>
      <c r="B132" s="39">
        <v>2</v>
      </c>
      <c r="C132" s="39">
        <v>3</v>
      </c>
      <c r="D132" s="39">
        <v>2</v>
      </c>
      <c r="E132" s="39"/>
      <c r="F132" s="39"/>
      <c r="G132" s="39"/>
      <c r="H132" s="39" t="str">
        <f>B132&amp;IF(C132="",,".")&amp;C132&amp;IF(D132="",,".")&amp;D132&amp;IF(E132="",,".")&amp;E132&amp;IF(F132="",,".")&amp;F132&amp;IF(G132="",,".")&amp;G132</f>
        <v>2.3.2</v>
      </c>
      <c r="I132" s="39" t="s">
        <v>1175</v>
      </c>
      <c r="J132" s="39"/>
      <c r="K132" s="39" t="s">
        <v>16</v>
      </c>
      <c r="L132" s="156" t="s">
        <v>1209</v>
      </c>
      <c r="M132" s="156"/>
      <c r="N132" s="122"/>
      <c r="O132" s="39"/>
      <c r="P132" s="39"/>
      <c r="Q132" s="39"/>
    </row>
    <row r="133" spans="1:24" s="2" customFormat="1" ht="12" customHeight="1" x14ac:dyDescent="0.35">
      <c r="A133" s="39" t="s">
        <v>10</v>
      </c>
      <c r="B133" s="39">
        <v>2</v>
      </c>
      <c r="C133" s="39">
        <v>3</v>
      </c>
      <c r="D133" s="39">
        <v>3</v>
      </c>
      <c r="E133" s="39"/>
      <c r="F133" s="39"/>
      <c r="G133" s="39"/>
      <c r="H133" s="39" t="str">
        <f>B133&amp;IF(C133="",,".")&amp;C133&amp;IF(D133="",,".")&amp;D133&amp;IF(E133="",,".")&amp;E133&amp;IF(F133="",,".")&amp;F133&amp;IF(G133="",,".")&amp;G133</f>
        <v>2.3.3</v>
      </c>
      <c r="I133" s="39" t="s">
        <v>1176</v>
      </c>
      <c r="J133" s="39"/>
      <c r="K133" s="39" t="s">
        <v>16</v>
      </c>
      <c r="L133" s="156" t="s">
        <v>1209</v>
      </c>
      <c r="M133" s="156"/>
      <c r="N133" s="122"/>
      <c r="O133" s="39"/>
      <c r="P133" s="39"/>
      <c r="Q133" s="39"/>
    </row>
    <row r="134" spans="1:24" s="21" customFormat="1" ht="12" customHeight="1" x14ac:dyDescent="0.35">
      <c r="A134" s="16" t="s">
        <v>13</v>
      </c>
      <c r="B134" s="16"/>
      <c r="C134" s="16"/>
      <c r="D134" s="16"/>
      <c r="E134" s="16"/>
      <c r="F134" s="16"/>
      <c r="G134" s="16"/>
      <c r="H134" s="16" t="str">
        <f t="shared" ref="H134:H217" si="31">B134&amp;IF(C134="",,".")&amp;C134&amp;IF(D134="",,".")&amp;D134&amp;IF(E134="",,".")&amp;E134&amp;IF(F134="",,".")&amp;F134&amp;IF(G134="",,".")&amp;G134</f>
        <v/>
      </c>
      <c r="I134" s="16" t="s">
        <v>231</v>
      </c>
      <c r="J134" s="16"/>
      <c r="K134" s="16"/>
      <c r="L134" s="173" t="s">
        <v>1209</v>
      </c>
      <c r="M134" s="173" t="s">
        <v>1261</v>
      </c>
      <c r="N134" s="123"/>
      <c r="O134" s="16"/>
      <c r="P134" s="16"/>
      <c r="Q134" s="16" t="s">
        <v>1214</v>
      </c>
      <c r="R134" s="16" t="s">
        <v>316</v>
      </c>
      <c r="S134" s="16"/>
      <c r="T134" s="16" t="s">
        <v>69</v>
      </c>
      <c r="U134" s="16" t="s">
        <v>485</v>
      </c>
      <c r="V134" s="16"/>
      <c r="W134" s="16"/>
      <c r="X134" s="16"/>
    </row>
    <row r="135" spans="1:24" ht="12" customHeight="1" x14ac:dyDescent="0.35">
      <c r="A135" s="27" t="s">
        <v>13</v>
      </c>
      <c r="B135" s="27" t="s">
        <v>27</v>
      </c>
      <c r="C135" s="27"/>
      <c r="D135" s="27"/>
      <c r="E135" s="27"/>
      <c r="F135" s="27"/>
      <c r="G135" s="27"/>
      <c r="H135" s="40" t="str">
        <f t="shared" si="31"/>
        <v>Title</v>
      </c>
      <c r="I135" s="40" t="s">
        <v>26</v>
      </c>
      <c r="K135" s="40" t="s">
        <v>16</v>
      </c>
      <c r="L135" s="167" t="s">
        <v>1209</v>
      </c>
      <c r="M135" s="167"/>
      <c r="N135" s="120"/>
      <c r="O135" s="40"/>
      <c r="P135" s="40"/>
      <c r="Q135" s="40"/>
      <c r="R135" s="3" t="s">
        <v>291</v>
      </c>
      <c r="S135" s="3" t="s">
        <v>296</v>
      </c>
    </row>
    <row r="136" spans="1:24" ht="12" customHeight="1" x14ac:dyDescent="0.35">
      <c r="A136" s="27" t="s">
        <v>13</v>
      </c>
      <c r="B136" s="27" t="s">
        <v>29</v>
      </c>
      <c r="C136" s="27"/>
      <c r="D136" s="27"/>
      <c r="E136" s="27"/>
      <c r="F136" s="27"/>
      <c r="G136" s="27"/>
      <c r="H136" s="40" t="str">
        <f t="shared" si="31"/>
        <v>TL</v>
      </c>
      <c r="I136" s="40" t="s">
        <v>28</v>
      </c>
      <c r="J136" s="40"/>
      <c r="K136" s="40" t="s">
        <v>16</v>
      </c>
      <c r="L136" s="167" t="s">
        <v>1209</v>
      </c>
      <c r="M136" s="167"/>
      <c r="N136" s="120"/>
      <c r="O136" s="40"/>
      <c r="P136" s="40"/>
      <c r="Q136" s="40"/>
      <c r="R136" s="3" t="s">
        <v>302</v>
      </c>
      <c r="S136" s="3" t="s">
        <v>28</v>
      </c>
    </row>
    <row r="137" spans="1:24" ht="12" customHeight="1" x14ac:dyDescent="0.35">
      <c r="A137" s="27" t="s">
        <v>13</v>
      </c>
      <c r="B137" s="27" t="s">
        <v>12</v>
      </c>
      <c r="C137" s="27"/>
      <c r="D137" s="27"/>
      <c r="E137" s="27"/>
      <c r="F137" s="27"/>
      <c r="G137" s="27"/>
      <c r="H137" s="40" t="str">
        <f t="shared" si="31"/>
        <v>ToC</v>
      </c>
      <c r="I137" s="40" t="s">
        <v>18</v>
      </c>
      <c r="J137" s="40"/>
      <c r="K137" s="40" t="s">
        <v>16</v>
      </c>
      <c r="L137" s="167" t="s">
        <v>1209</v>
      </c>
      <c r="M137" s="167"/>
      <c r="N137" s="120"/>
      <c r="O137" s="40"/>
      <c r="P137" s="40"/>
      <c r="Q137" s="40"/>
      <c r="R137" s="3" t="s">
        <v>302</v>
      </c>
      <c r="S137" s="3" t="s">
        <v>297</v>
      </c>
    </row>
    <row r="138" spans="1:24" ht="12" customHeight="1" x14ac:dyDescent="0.35">
      <c r="A138" s="27" t="s">
        <v>13</v>
      </c>
      <c r="B138" s="27" t="s">
        <v>30</v>
      </c>
      <c r="C138" s="27"/>
      <c r="D138" s="27"/>
      <c r="E138" s="27"/>
      <c r="F138" s="27"/>
      <c r="G138" s="27"/>
      <c r="H138" s="40" t="str">
        <f t="shared" si="31"/>
        <v>LoTF</v>
      </c>
      <c r="I138" s="40" t="s">
        <v>293</v>
      </c>
      <c r="J138" s="40"/>
      <c r="K138" s="40" t="s">
        <v>16</v>
      </c>
      <c r="L138" s="167" t="s">
        <v>1209</v>
      </c>
      <c r="M138" s="167"/>
      <c r="N138" s="120"/>
      <c r="O138" s="40"/>
      <c r="P138" s="40"/>
      <c r="Q138" s="40"/>
      <c r="R138" s="3" t="s">
        <v>302</v>
      </c>
      <c r="S138" s="3" t="s">
        <v>298</v>
      </c>
    </row>
    <row r="139" spans="1:24" ht="12" customHeight="1" x14ac:dyDescent="0.35">
      <c r="A139" s="27" t="s">
        <v>13</v>
      </c>
      <c r="B139" s="27" t="s">
        <v>725</v>
      </c>
      <c r="C139" s="27"/>
      <c r="D139" s="27"/>
      <c r="E139" s="27"/>
      <c r="F139" s="27"/>
      <c r="G139" s="27"/>
      <c r="H139" s="40" t="str">
        <f t="shared" si="31"/>
        <v xml:space="preserve">GoA &amp;A </v>
      </c>
      <c r="I139" s="40" t="s">
        <v>724</v>
      </c>
      <c r="J139" s="40"/>
      <c r="K139" s="40" t="s">
        <v>16</v>
      </c>
      <c r="L139" s="167" t="s">
        <v>1209</v>
      </c>
      <c r="M139" s="167"/>
      <c r="N139" s="120"/>
      <c r="O139" s="40"/>
      <c r="P139" s="40"/>
      <c r="Q139" s="40"/>
    </row>
    <row r="140" spans="1:24" ht="12" customHeight="1" x14ac:dyDescent="0.35">
      <c r="A140" s="3" t="s">
        <v>13</v>
      </c>
      <c r="B140" s="17" t="s">
        <v>315</v>
      </c>
      <c r="C140" s="17"/>
      <c r="D140" s="17"/>
      <c r="E140" s="17"/>
      <c r="F140" s="17"/>
      <c r="G140" s="17"/>
      <c r="H140" s="17"/>
      <c r="I140" s="17" t="s">
        <v>235</v>
      </c>
      <c r="J140" s="17"/>
      <c r="K140" s="17"/>
      <c r="L140" s="174" t="s">
        <v>1209</v>
      </c>
      <c r="M140" s="174"/>
      <c r="N140" s="124"/>
      <c r="O140" s="17"/>
      <c r="P140" s="17"/>
      <c r="Q140" s="17"/>
      <c r="R140" s="17" t="s">
        <v>316</v>
      </c>
      <c r="S140" s="17" t="s">
        <v>325</v>
      </c>
      <c r="T140" s="17" t="s">
        <v>486</v>
      </c>
      <c r="U140" s="17"/>
      <c r="V140" s="17"/>
      <c r="W140" s="17"/>
      <c r="X140" s="17"/>
    </row>
    <row r="141" spans="1:24" s="2" customFormat="1" ht="12" customHeight="1" x14ac:dyDescent="0.35">
      <c r="A141" s="27" t="s">
        <v>13</v>
      </c>
      <c r="H141" s="2" t="str">
        <f t="shared" si="31"/>
        <v/>
      </c>
      <c r="I141" s="2" t="s">
        <v>536</v>
      </c>
      <c r="K141" s="2" t="s">
        <v>16</v>
      </c>
      <c r="L141" s="159" t="s">
        <v>1209</v>
      </c>
      <c r="M141" s="159"/>
      <c r="N141" s="111"/>
      <c r="R141" s="2" t="s">
        <v>323</v>
      </c>
      <c r="S141" s="2" t="s">
        <v>324</v>
      </c>
    </row>
    <row r="142" spans="1:24" ht="12" customHeight="1" x14ac:dyDescent="0.35">
      <c r="A142" s="40" t="s">
        <v>13</v>
      </c>
      <c r="B142" s="52">
        <v>1</v>
      </c>
      <c r="C142" s="52">
        <v>0</v>
      </c>
      <c r="D142" s="52"/>
      <c r="E142" s="52"/>
      <c r="F142" s="52"/>
      <c r="G142" s="52"/>
      <c r="H142" s="52" t="str">
        <f t="shared" si="31"/>
        <v>1.0</v>
      </c>
      <c r="I142" s="52" t="s">
        <v>317</v>
      </c>
      <c r="J142" s="52"/>
      <c r="K142" s="52" t="s">
        <v>16</v>
      </c>
      <c r="L142" s="175" t="s">
        <v>1209</v>
      </c>
      <c r="M142" s="175"/>
      <c r="N142" s="125"/>
      <c r="O142" s="52"/>
      <c r="P142" s="52"/>
      <c r="Q142" s="52"/>
      <c r="R142" s="73" t="s">
        <v>318</v>
      </c>
      <c r="S142" s="73" t="s">
        <v>317</v>
      </c>
      <c r="T142" s="73" t="s">
        <v>71</v>
      </c>
      <c r="U142" s="73" t="s">
        <v>70</v>
      </c>
      <c r="V142" s="73"/>
      <c r="W142" s="73"/>
      <c r="X142" s="73"/>
    </row>
    <row r="143" spans="1:24" s="2" customFormat="1" ht="12" customHeight="1" x14ac:dyDescent="0.35">
      <c r="A143" s="40" t="s">
        <v>13</v>
      </c>
      <c r="B143" s="53">
        <v>1</v>
      </c>
      <c r="C143" s="53">
        <v>1</v>
      </c>
      <c r="D143" s="53"/>
      <c r="E143" s="53"/>
      <c r="F143" s="53"/>
      <c r="G143" s="53"/>
      <c r="H143" s="53" t="str">
        <f t="shared" si="31"/>
        <v>1.1</v>
      </c>
      <c r="I143" s="53" t="s">
        <v>78</v>
      </c>
      <c r="J143" s="53"/>
      <c r="K143" s="52" t="s">
        <v>16</v>
      </c>
      <c r="L143" s="176" t="s">
        <v>1209</v>
      </c>
      <c r="M143" s="176"/>
      <c r="N143" s="176"/>
      <c r="O143" s="53"/>
      <c r="P143" s="53"/>
      <c r="Q143" s="53"/>
      <c r="R143" s="2" t="s">
        <v>319</v>
      </c>
      <c r="S143" s="2" t="s">
        <v>446</v>
      </c>
      <c r="T143" s="2" t="s">
        <v>486</v>
      </c>
      <c r="U143" s="2" t="s">
        <v>487</v>
      </c>
      <c r="V143" s="18"/>
      <c r="W143" s="18"/>
      <c r="X143" s="18"/>
    </row>
    <row r="144" spans="1:24" s="2" customFormat="1" ht="15" customHeight="1" x14ac:dyDescent="0.35">
      <c r="A144" s="40" t="s">
        <v>13</v>
      </c>
      <c r="B144" s="39">
        <v>1</v>
      </c>
      <c r="C144" s="39">
        <v>1</v>
      </c>
      <c r="D144" s="39">
        <v>1</v>
      </c>
      <c r="E144" s="39"/>
      <c r="F144" s="39"/>
      <c r="G144" s="39"/>
      <c r="H144" s="39" t="str">
        <f t="shared" si="31"/>
        <v>1.1.1</v>
      </c>
      <c r="I144" s="39" t="s">
        <v>248</v>
      </c>
      <c r="J144" s="39"/>
      <c r="K144" s="52" t="s">
        <v>16</v>
      </c>
      <c r="L144" s="156" t="s">
        <v>1209</v>
      </c>
      <c r="M144" s="156"/>
      <c r="N144" s="176"/>
      <c r="O144" s="39"/>
      <c r="P144" s="39"/>
      <c r="Q144" s="39"/>
      <c r="T144" s="2" t="s">
        <v>71</v>
      </c>
      <c r="U144" s="2" t="s">
        <v>72</v>
      </c>
    </row>
    <row r="145" spans="1:24" s="37" customFormat="1" ht="12" customHeight="1" x14ac:dyDescent="0.35">
      <c r="A145" s="40" t="s">
        <v>13</v>
      </c>
      <c r="B145" s="39">
        <v>1</v>
      </c>
      <c r="C145" s="39">
        <v>1</v>
      </c>
      <c r="D145" s="39">
        <v>2</v>
      </c>
      <c r="E145" s="39"/>
      <c r="F145" s="39"/>
      <c r="G145" s="39"/>
      <c r="H145" s="39" t="str">
        <f t="shared" si="31"/>
        <v>1.1.2</v>
      </c>
      <c r="I145" s="39" t="s">
        <v>62</v>
      </c>
      <c r="J145" s="39"/>
      <c r="K145" s="52" t="s">
        <v>16</v>
      </c>
      <c r="L145" s="156" t="s">
        <v>1209</v>
      </c>
      <c r="M145" s="156"/>
      <c r="N145" s="176"/>
      <c r="O145" s="39"/>
      <c r="P145" s="39"/>
      <c r="Q145" s="39"/>
      <c r="R145" s="2"/>
      <c r="S145" s="2"/>
      <c r="T145" s="2"/>
      <c r="U145" s="2"/>
      <c r="V145" s="2"/>
      <c r="W145" s="2"/>
      <c r="X145" s="2"/>
    </row>
    <row r="146" spans="1:24" s="37" customFormat="1" ht="12" customHeight="1" x14ac:dyDescent="0.35">
      <c r="A146" s="40" t="s">
        <v>13</v>
      </c>
      <c r="B146" s="39">
        <v>1</v>
      </c>
      <c r="C146" s="39">
        <v>1</v>
      </c>
      <c r="D146" s="39">
        <v>3</v>
      </c>
      <c r="E146" s="39"/>
      <c r="F146" s="39"/>
      <c r="G146" s="39"/>
      <c r="H146" s="39" t="str">
        <f>B146&amp;IF(C146="",,".")&amp;C146&amp;IF(D146="",,".")&amp;D146&amp;IF(E146="",,".")&amp;E146&amp;IF(F146="",,".")&amp;F146&amp;IF(G146="",,".")&amp;G146</f>
        <v>1.1.3</v>
      </c>
      <c r="I146" s="39" t="s">
        <v>61</v>
      </c>
      <c r="J146" s="39"/>
      <c r="K146" s="52" t="s">
        <v>16</v>
      </c>
      <c r="L146" s="156" t="s">
        <v>1209</v>
      </c>
      <c r="M146" s="156"/>
      <c r="N146" s="176"/>
      <c r="O146" s="39"/>
      <c r="P146" s="39"/>
      <c r="Q146" s="39"/>
      <c r="R146" s="2"/>
      <c r="S146" s="2"/>
      <c r="T146" s="2" t="s">
        <v>489</v>
      </c>
      <c r="U146" s="2" t="s">
        <v>488</v>
      </c>
      <c r="V146" s="2"/>
      <c r="W146" s="2"/>
      <c r="X146" s="2"/>
    </row>
    <row r="147" spans="1:24" s="37" customFormat="1" ht="12" customHeight="1" x14ac:dyDescent="0.35">
      <c r="A147" s="40" t="s">
        <v>13</v>
      </c>
      <c r="B147" s="39">
        <v>1</v>
      </c>
      <c r="C147" s="39">
        <v>1</v>
      </c>
      <c r="D147" s="39">
        <v>4</v>
      </c>
      <c r="E147" s="39"/>
      <c r="F147" s="39"/>
      <c r="G147" s="39"/>
      <c r="H147" s="39" t="str">
        <f>B147&amp;IF(C147="",,".")&amp;C147&amp;IF(D147="",,".")&amp;D147&amp;IF(E147="",,".")&amp;E147&amp;IF(F147="",,".")&amp;F147&amp;IF(G147="",,".")&amp;G147</f>
        <v>1.1.4</v>
      </c>
      <c r="I147" s="39" t="s">
        <v>236</v>
      </c>
      <c r="J147" s="39"/>
      <c r="K147" s="52" t="s">
        <v>16</v>
      </c>
      <c r="L147" s="156" t="s">
        <v>1209</v>
      </c>
      <c r="M147" s="156"/>
      <c r="N147" s="176"/>
      <c r="O147" s="39"/>
      <c r="P147" s="39"/>
      <c r="Q147" s="39"/>
      <c r="R147" s="2"/>
      <c r="S147" s="74" t="s">
        <v>538</v>
      </c>
      <c r="T147" s="2" t="s">
        <v>507</v>
      </c>
      <c r="U147" s="2" t="s">
        <v>73</v>
      </c>
      <c r="V147" s="2"/>
      <c r="W147" s="2"/>
      <c r="X147" s="2"/>
    </row>
    <row r="148" spans="1:24" s="2" customFormat="1" ht="12" customHeight="1" x14ac:dyDescent="0.35">
      <c r="A148" s="40" t="s">
        <v>13</v>
      </c>
      <c r="B148" s="39">
        <v>1</v>
      </c>
      <c r="C148" s="39">
        <v>1</v>
      </c>
      <c r="D148" s="39">
        <v>5</v>
      </c>
      <c r="E148" s="39"/>
      <c r="F148" s="39"/>
      <c r="G148" s="39"/>
      <c r="H148" s="39" t="str">
        <f t="shared" si="31"/>
        <v>1.1.5</v>
      </c>
      <c r="I148" s="46" t="s">
        <v>34</v>
      </c>
      <c r="J148" s="46"/>
      <c r="K148" s="52" t="s">
        <v>16</v>
      </c>
      <c r="L148" s="177" t="s">
        <v>1209</v>
      </c>
      <c r="M148" s="177"/>
      <c r="N148" s="176"/>
      <c r="O148" s="46"/>
      <c r="P148" s="46"/>
      <c r="Q148" s="46"/>
      <c r="R148" s="74"/>
      <c r="S148" s="74" t="s">
        <v>537</v>
      </c>
      <c r="T148" s="2" t="s">
        <v>508</v>
      </c>
      <c r="U148" s="74" t="s">
        <v>33</v>
      </c>
      <c r="V148" s="74"/>
      <c r="W148" s="74"/>
      <c r="X148" s="74"/>
    </row>
    <row r="149" spans="1:24" s="2" customFormat="1" ht="12" customHeight="1" x14ac:dyDescent="0.35">
      <c r="A149" s="40" t="s">
        <v>13</v>
      </c>
      <c r="B149" s="53">
        <v>1</v>
      </c>
      <c r="C149" s="53">
        <v>2</v>
      </c>
      <c r="D149" s="53"/>
      <c r="E149" s="53"/>
      <c r="F149" s="53"/>
      <c r="G149" s="53"/>
      <c r="H149" s="53" t="str">
        <f t="shared" ref="H149:H154" si="32">B149&amp;IF(C149="",,".")&amp;C149&amp;IF(D149="",,".")&amp;D149&amp;IF(E149="",,".")&amp;E149&amp;IF(F149="",,".")&amp;F149&amp;IF(G149="",,".")&amp;G149</f>
        <v>1.2</v>
      </c>
      <c r="I149" s="53" t="s">
        <v>237</v>
      </c>
      <c r="J149" s="53"/>
      <c r="K149" s="52" t="s">
        <v>16</v>
      </c>
      <c r="L149" s="176" t="s">
        <v>1209</v>
      </c>
      <c r="M149" s="176"/>
      <c r="N149" s="176"/>
      <c r="O149" s="53"/>
      <c r="P149" s="53"/>
      <c r="Q149" s="53"/>
      <c r="R149" s="18" t="s">
        <v>320</v>
      </c>
      <c r="S149" s="18" t="s">
        <v>447</v>
      </c>
      <c r="T149" s="18"/>
      <c r="U149" s="18"/>
      <c r="V149" s="18"/>
      <c r="W149" s="18"/>
      <c r="X149" s="18"/>
    </row>
    <row r="150" spans="1:24" s="37" customFormat="1" ht="12" customHeight="1" x14ac:dyDescent="0.35">
      <c r="A150" s="40" t="s">
        <v>13</v>
      </c>
      <c r="B150" s="39">
        <v>1</v>
      </c>
      <c r="C150" s="39">
        <v>2</v>
      </c>
      <c r="D150" s="39">
        <v>1</v>
      </c>
      <c r="E150" s="39"/>
      <c r="F150" s="39"/>
      <c r="G150" s="39"/>
      <c r="H150" s="39" t="str">
        <f t="shared" si="32"/>
        <v>1.2.1</v>
      </c>
      <c r="I150" s="39" t="s">
        <v>79</v>
      </c>
      <c r="J150" s="39"/>
      <c r="K150" s="52" t="s">
        <v>16</v>
      </c>
      <c r="L150" s="156" t="s">
        <v>1209</v>
      </c>
      <c r="M150" s="156"/>
      <c r="N150" s="126"/>
      <c r="O150" s="39"/>
      <c r="P150" s="39"/>
      <c r="Q150" s="39"/>
      <c r="R150" s="2"/>
      <c r="S150" s="2"/>
      <c r="T150" s="2"/>
      <c r="U150" s="2"/>
      <c r="V150" s="2"/>
      <c r="W150" s="2"/>
      <c r="X150" s="2"/>
    </row>
    <row r="151" spans="1:24" s="27" customFormat="1" ht="12" customHeight="1" x14ac:dyDescent="0.35">
      <c r="A151" s="40" t="s">
        <v>13</v>
      </c>
      <c r="B151" s="40">
        <v>1</v>
      </c>
      <c r="C151" s="40">
        <v>2</v>
      </c>
      <c r="D151" s="40">
        <v>1</v>
      </c>
      <c r="E151" s="40">
        <v>1</v>
      </c>
      <c r="F151" s="40"/>
      <c r="G151" s="40"/>
      <c r="H151" s="40" t="str">
        <f t="shared" ref="H151" si="33">B151&amp;IF(C151="",,".")&amp;C151&amp;IF(D151="",,".")&amp;D151&amp;IF(E151="",,".")&amp;E151&amp;IF(F151="",,".")&amp;F151&amp;IF(G151="",,".")&amp;G151</f>
        <v>1.2.1.1</v>
      </c>
      <c r="I151" s="48" t="s">
        <v>249</v>
      </c>
      <c r="J151" s="48"/>
      <c r="K151" s="53" t="s">
        <v>16</v>
      </c>
      <c r="L151" s="178" t="s">
        <v>1209</v>
      </c>
      <c r="M151" s="178"/>
      <c r="N151" s="126"/>
      <c r="O151" s="48"/>
      <c r="P151" s="48"/>
      <c r="Q151" s="48"/>
      <c r="R151" s="8"/>
      <c r="S151" s="8"/>
      <c r="T151" s="8"/>
      <c r="U151" s="8"/>
      <c r="V151" s="8"/>
      <c r="W151" s="8"/>
      <c r="X151" s="8"/>
    </row>
    <row r="152" spans="1:24" s="27" customFormat="1" ht="12" customHeight="1" x14ac:dyDescent="0.35">
      <c r="A152" s="40" t="s">
        <v>13</v>
      </c>
      <c r="B152" s="40">
        <v>1</v>
      </c>
      <c r="C152" s="40">
        <v>2</v>
      </c>
      <c r="D152" s="40">
        <v>1</v>
      </c>
      <c r="E152" s="40">
        <v>2</v>
      </c>
      <c r="F152" s="40"/>
      <c r="G152" s="40"/>
      <c r="H152" s="40" t="str">
        <f t="shared" si="32"/>
        <v>1.2.1.2</v>
      </c>
      <c r="I152" s="48" t="s">
        <v>250</v>
      </c>
      <c r="J152" s="48"/>
      <c r="K152" s="53" t="s">
        <v>16</v>
      </c>
      <c r="L152" s="178" t="s">
        <v>1209</v>
      </c>
      <c r="M152" s="178"/>
      <c r="N152" s="126"/>
      <c r="O152" s="48"/>
      <c r="P152" s="48"/>
      <c r="Q152" s="48"/>
      <c r="R152" s="8"/>
      <c r="S152" s="8"/>
      <c r="T152" s="8"/>
      <c r="U152" s="8"/>
      <c r="V152" s="8"/>
      <c r="W152" s="8"/>
      <c r="X152" s="8"/>
    </row>
    <row r="153" spans="1:24" s="27" customFormat="1" ht="12" customHeight="1" x14ac:dyDescent="0.35">
      <c r="A153" s="40" t="s">
        <v>13</v>
      </c>
      <c r="B153" s="40">
        <v>1</v>
      </c>
      <c r="C153" s="40">
        <v>2</v>
      </c>
      <c r="D153" s="40">
        <v>1</v>
      </c>
      <c r="E153" s="40">
        <v>3</v>
      </c>
      <c r="F153" s="40"/>
      <c r="G153" s="40"/>
      <c r="H153" s="40" t="str">
        <f t="shared" si="32"/>
        <v>1.2.1.3</v>
      </c>
      <c r="I153" s="48" t="s">
        <v>238</v>
      </c>
      <c r="J153" s="48"/>
      <c r="K153" s="53" t="s">
        <v>16</v>
      </c>
      <c r="L153" s="178" t="s">
        <v>1209</v>
      </c>
      <c r="M153" s="178"/>
      <c r="N153" s="126"/>
      <c r="O153" s="48"/>
      <c r="P153" s="48"/>
      <c r="Q153" s="48"/>
      <c r="R153" s="8"/>
      <c r="S153" s="8"/>
      <c r="T153" s="8"/>
      <c r="U153" s="8"/>
      <c r="V153" s="8"/>
      <c r="W153" s="8"/>
      <c r="X153" s="8"/>
    </row>
    <row r="154" spans="1:24" s="37" customFormat="1" ht="12" customHeight="1" x14ac:dyDescent="0.35">
      <c r="A154" s="40" t="s">
        <v>13</v>
      </c>
      <c r="B154" s="39">
        <v>1</v>
      </c>
      <c r="C154" s="39">
        <v>2</v>
      </c>
      <c r="D154" s="39">
        <v>2</v>
      </c>
      <c r="E154" s="39"/>
      <c r="F154" s="39"/>
      <c r="G154" s="39"/>
      <c r="H154" s="39" t="str">
        <f t="shared" si="32"/>
        <v>1.2.2</v>
      </c>
      <c r="I154" s="39" t="s">
        <v>767</v>
      </c>
      <c r="J154" s="39"/>
      <c r="K154" s="53" t="s">
        <v>16</v>
      </c>
      <c r="L154" s="156" t="s">
        <v>1209</v>
      </c>
      <c r="M154" s="156"/>
      <c r="N154" s="126"/>
      <c r="O154" s="39"/>
      <c r="P154" s="39"/>
      <c r="Q154" s="39"/>
      <c r="R154" s="2"/>
      <c r="S154" s="2"/>
      <c r="T154" s="2"/>
      <c r="U154" s="2"/>
      <c r="V154" s="2"/>
      <c r="W154" s="2"/>
      <c r="X154" s="2"/>
    </row>
    <row r="155" spans="1:24" s="27" customFormat="1" ht="12" customHeight="1" x14ac:dyDescent="0.35">
      <c r="A155" s="40" t="s">
        <v>13</v>
      </c>
      <c r="B155" s="40">
        <v>1</v>
      </c>
      <c r="C155" s="40">
        <v>2</v>
      </c>
      <c r="D155" s="40">
        <v>2</v>
      </c>
      <c r="E155" s="40">
        <v>1</v>
      </c>
      <c r="F155" s="40"/>
      <c r="G155" s="40"/>
      <c r="H155" s="40" t="str">
        <f t="shared" ref="H155" si="34">B155&amp;IF(C155="",,".")&amp;C155&amp;IF(D155="",,".")&amp;D155&amp;IF(E155="",,".")&amp;E155&amp;IF(F155="",,".")&amp;F155&amp;IF(G155="",,".")&amp;G155</f>
        <v>1.2.2.1</v>
      </c>
      <c r="I155" s="48" t="s">
        <v>251</v>
      </c>
      <c r="J155" s="48"/>
      <c r="K155" s="53" t="s">
        <v>16</v>
      </c>
      <c r="L155" s="178" t="s">
        <v>1209</v>
      </c>
      <c r="M155" s="178"/>
      <c r="N155" s="126"/>
      <c r="O155" s="48"/>
      <c r="P155" s="48"/>
      <c r="Q155" s="48"/>
      <c r="R155" s="8"/>
      <c r="S155" s="8"/>
      <c r="T155" s="8"/>
      <c r="U155" s="8"/>
      <c r="V155" s="8"/>
      <c r="W155" s="8"/>
      <c r="X155" s="8"/>
    </row>
    <row r="156" spans="1:24" s="37" customFormat="1" ht="12" customHeight="1" x14ac:dyDescent="0.35">
      <c r="A156" s="39" t="s">
        <v>13</v>
      </c>
      <c r="B156" s="39">
        <v>1</v>
      </c>
      <c r="C156" s="39">
        <v>2</v>
      </c>
      <c r="D156" s="39">
        <v>3</v>
      </c>
      <c r="E156" s="39"/>
      <c r="F156" s="39"/>
      <c r="G156" s="39"/>
      <c r="H156" s="39" t="str">
        <f t="shared" ref="H156:H170" si="35">B156&amp;IF(C156="",,".")&amp;C156&amp;IF(D156="",,".")&amp;D156&amp;IF(E156="",,".")&amp;E156&amp;IF(F156="",,".")&amp;F156&amp;IF(G156="",,".")&amp;G156</f>
        <v>1.2.3</v>
      </c>
      <c r="I156" s="39" t="s">
        <v>557</v>
      </c>
      <c r="J156" s="39"/>
      <c r="K156" s="53" t="s">
        <v>16</v>
      </c>
      <c r="L156" s="156" t="s">
        <v>1209</v>
      </c>
      <c r="M156" s="156"/>
      <c r="N156" s="126"/>
      <c r="O156" s="39"/>
      <c r="P156" s="39"/>
      <c r="Q156" s="39"/>
      <c r="R156" s="2"/>
      <c r="S156" s="2"/>
      <c r="T156" s="2"/>
      <c r="U156" s="2"/>
      <c r="V156" s="2"/>
      <c r="W156" s="2"/>
      <c r="X156" s="2"/>
    </row>
    <row r="157" spans="1:24" s="37" customFormat="1" ht="12" customHeight="1" x14ac:dyDescent="0.35">
      <c r="A157" s="40" t="s">
        <v>13</v>
      </c>
      <c r="B157" s="53">
        <v>1</v>
      </c>
      <c r="C157" s="53">
        <v>3</v>
      </c>
      <c r="D157" s="53"/>
      <c r="E157" s="53"/>
      <c r="F157" s="53"/>
      <c r="G157" s="53"/>
      <c r="H157" s="53" t="str">
        <f t="shared" si="35"/>
        <v>1.3</v>
      </c>
      <c r="I157" s="53" t="s">
        <v>65</v>
      </c>
      <c r="J157" s="53"/>
      <c r="K157" s="53" t="s">
        <v>16</v>
      </c>
      <c r="L157" s="176" t="s">
        <v>1209</v>
      </c>
      <c r="M157" s="176"/>
      <c r="N157" s="126"/>
      <c r="O157" s="53"/>
      <c r="P157" s="53"/>
      <c r="Q157" s="53"/>
      <c r="R157" s="18" t="s">
        <v>449</v>
      </c>
      <c r="S157" s="18" t="s">
        <v>448</v>
      </c>
      <c r="T157" s="18" t="s">
        <v>490</v>
      </c>
      <c r="U157" s="18" t="s">
        <v>491</v>
      </c>
      <c r="V157" s="18"/>
      <c r="W157" s="18"/>
      <c r="X157" s="18"/>
    </row>
    <row r="158" spans="1:24" s="27" customFormat="1" ht="12" customHeight="1" x14ac:dyDescent="0.35">
      <c r="A158" s="40" t="s">
        <v>13</v>
      </c>
      <c r="B158" s="40">
        <v>1</v>
      </c>
      <c r="C158" s="40">
        <v>3</v>
      </c>
      <c r="D158" s="40">
        <v>1</v>
      </c>
      <c r="E158" s="40"/>
      <c r="F158" s="40"/>
      <c r="G158" s="40"/>
      <c r="H158" s="40" t="str">
        <f t="shared" si="35"/>
        <v>1.3.1</v>
      </c>
      <c r="I158" s="40" t="s">
        <v>239</v>
      </c>
      <c r="J158" s="40" t="s">
        <v>587</v>
      </c>
      <c r="K158" s="40" t="s">
        <v>16</v>
      </c>
      <c r="L158" s="167" t="s">
        <v>1209</v>
      </c>
      <c r="M158" s="167"/>
      <c r="N158" s="120"/>
      <c r="O158" s="40"/>
      <c r="P158" s="40"/>
      <c r="Q158" s="40"/>
      <c r="R158" s="3"/>
      <c r="S158" s="3"/>
      <c r="T158" s="3" t="s">
        <v>492</v>
      </c>
      <c r="U158" s="3" t="s">
        <v>74</v>
      </c>
      <c r="V158" s="3"/>
      <c r="W158" s="3"/>
      <c r="X158" s="3"/>
    </row>
    <row r="159" spans="1:24" s="27" customFormat="1" ht="12" customHeight="1" x14ac:dyDescent="0.35">
      <c r="A159" s="40" t="s">
        <v>13</v>
      </c>
      <c r="B159" s="40">
        <v>1</v>
      </c>
      <c r="C159" s="40">
        <v>3</v>
      </c>
      <c r="D159" s="40">
        <v>2</v>
      </c>
      <c r="E159" s="40"/>
      <c r="F159" s="40"/>
      <c r="G159" s="40"/>
      <c r="H159" s="40" t="str">
        <f t="shared" si="35"/>
        <v>1.3.2</v>
      </c>
      <c r="I159" s="40" t="s">
        <v>240</v>
      </c>
      <c r="J159" s="40"/>
      <c r="K159" s="40" t="s">
        <v>16</v>
      </c>
      <c r="L159" s="167" t="s">
        <v>1209</v>
      </c>
      <c r="M159" s="167"/>
      <c r="N159" s="120"/>
      <c r="O159" s="40"/>
      <c r="P159" s="40"/>
      <c r="Q159" s="40"/>
      <c r="R159" s="3"/>
      <c r="S159" s="3"/>
      <c r="T159" s="3" t="s">
        <v>493</v>
      </c>
      <c r="U159" s="3" t="s">
        <v>75</v>
      </c>
      <c r="V159" s="3"/>
      <c r="W159" s="3"/>
      <c r="X159" s="3"/>
    </row>
    <row r="160" spans="1:24" s="27" customFormat="1" ht="12" customHeight="1" x14ac:dyDescent="0.35">
      <c r="A160" s="40" t="s">
        <v>13</v>
      </c>
      <c r="B160" s="40">
        <v>1</v>
      </c>
      <c r="C160" s="40">
        <v>3</v>
      </c>
      <c r="D160" s="40">
        <v>3</v>
      </c>
      <c r="E160" s="40"/>
      <c r="F160" s="40"/>
      <c r="G160" s="40"/>
      <c r="H160" s="40" t="str">
        <f t="shared" si="35"/>
        <v>1.3.3</v>
      </c>
      <c r="I160" s="40" t="s">
        <v>241</v>
      </c>
      <c r="J160" s="40"/>
      <c r="K160" s="40" t="s">
        <v>16</v>
      </c>
      <c r="L160" s="167" t="s">
        <v>1209</v>
      </c>
      <c r="M160" s="167"/>
      <c r="N160" s="120"/>
      <c r="O160" s="40"/>
      <c r="P160" s="40"/>
      <c r="Q160" s="40"/>
      <c r="R160" s="3"/>
      <c r="S160" s="3"/>
      <c r="T160" s="3" t="s">
        <v>494</v>
      </c>
      <c r="U160" s="3" t="s">
        <v>49</v>
      </c>
      <c r="V160" s="3"/>
      <c r="W160" s="3"/>
      <c r="X160" s="3"/>
    </row>
    <row r="161" spans="1:460" s="27" customFormat="1" ht="12" customHeight="1" x14ac:dyDescent="0.35">
      <c r="A161" s="40" t="s">
        <v>13</v>
      </c>
      <c r="B161" s="40">
        <v>1</v>
      </c>
      <c r="C161" s="40">
        <v>3</v>
      </c>
      <c r="D161" s="40">
        <v>4</v>
      </c>
      <c r="E161" s="40"/>
      <c r="F161" s="40"/>
      <c r="G161" s="40"/>
      <c r="H161" s="40" t="str">
        <f t="shared" si="35"/>
        <v>1.3.4</v>
      </c>
      <c r="I161" s="40" t="s">
        <v>242</v>
      </c>
      <c r="J161" s="40"/>
      <c r="K161" s="40" t="s">
        <v>16</v>
      </c>
      <c r="L161" s="167" t="s">
        <v>1209</v>
      </c>
      <c r="M161" s="167"/>
      <c r="N161" s="120"/>
      <c r="O161" s="40"/>
      <c r="P161" s="40"/>
      <c r="Q161" s="40"/>
      <c r="R161" s="3"/>
      <c r="S161" s="3"/>
      <c r="T161" s="3" t="s">
        <v>495</v>
      </c>
      <c r="U161" s="3" t="s">
        <v>76</v>
      </c>
      <c r="V161" s="3"/>
      <c r="W161" s="3"/>
      <c r="X161" s="3"/>
    </row>
    <row r="162" spans="1:460" s="2" customFormat="1" ht="12" customHeight="1" x14ac:dyDescent="0.35">
      <c r="A162" s="54" t="s">
        <v>13</v>
      </c>
      <c r="B162" s="53">
        <v>1</v>
      </c>
      <c r="C162" s="53">
        <v>4</v>
      </c>
      <c r="D162" s="53"/>
      <c r="E162" s="53"/>
      <c r="F162" s="53"/>
      <c r="G162" s="53"/>
      <c r="H162" s="53" t="str">
        <f t="shared" si="35"/>
        <v>1.4</v>
      </c>
      <c r="I162" s="53" t="s">
        <v>243</v>
      </c>
      <c r="J162" s="53"/>
      <c r="K162" s="53" t="s">
        <v>16</v>
      </c>
      <c r="L162" s="176" t="s">
        <v>1209</v>
      </c>
      <c r="M162" s="176"/>
      <c r="N162" s="126"/>
      <c r="O162" s="53"/>
      <c r="P162" s="53"/>
      <c r="Q162" s="53"/>
      <c r="R162" s="18" t="s">
        <v>450</v>
      </c>
      <c r="S162" s="18" t="s">
        <v>451</v>
      </c>
      <c r="T162" s="18"/>
      <c r="U162" s="18"/>
      <c r="V162" s="18"/>
      <c r="W162" s="18"/>
      <c r="X162" s="18"/>
      <c r="Y162" s="18"/>
      <c r="Z162" s="18"/>
      <c r="AA162" s="18"/>
      <c r="AB162" s="18"/>
      <c r="AC162" s="18"/>
      <c r="AD162" s="18"/>
      <c r="AE162" s="18"/>
      <c r="AF162" s="18"/>
      <c r="AG162" s="18"/>
      <c r="AH162" s="18"/>
      <c r="AI162" s="18"/>
      <c r="AJ162" s="18"/>
      <c r="AK162" s="18"/>
      <c r="AL162" s="18"/>
      <c r="AM162" s="18"/>
      <c r="AN162" s="18"/>
      <c r="AO162" s="18"/>
      <c r="AP162" s="18"/>
      <c r="AQ162" s="18"/>
      <c r="AR162" s="18"/>
      <c r="AS162" s="18"/>
      <c r="AT162" s="18"/>
      <c r="AU162" s="18"/>
      <c r="AV162" s="18"/>
      <c r="AW162" s="18"/>
      <c r="AX162" s="18"/>
      <c r="AY162" s="18"/>
      <c r="AZ162" s="18"/>
      <c r="BA162" s="18"/>
      <c r="BB162" s="18"/>
      <c r="BC162" s="18"/>
      <c r="BD162" s="18"/>
      <c r="BE162" s="18"/>
      <c r="BF162" s="18"/>
      <c r="BG162" s="18"/>
      <c r="BH162" s="18"/>
      <c r="BI162" s="18"/>
      <c r="BJ162" s="18"/>
      <c r="BK162" s="18"/>
      <c r="BL162" s="18"/>
      <c r="BM162" s="18"/>
      <c r="BN162" s="18"/>
      <c r="BO162" s="18"/>
      <c r="BP162" s="18"/>
      <c r="BQ162" s="18"/>
      <c r="BR162" s="18"/>
      <c r="BS162" s="18"/>
      <c r="BT162" s="18"/>
      <c r="BU162" s="18"/>
      <c r="BV162" s="18"/>
      <c r="BW162" s="18"/>
      <c r="BX162" s="18"/>
      <c r="BY162" s="18"/>
      <c r="BZ162" s="18"/>
      <c r="CA162" s="18"/>
      <c r="CB162" s="18"/>
      <c r="CC162" s="18"/>
      <c r="CD162" s="18"/>
      <c r="CE162" s="18"/>
      <c r="CF162" s="18"/>
      <c r="CG162" s="18"/>
      <c r="CH162" s="18"/>
      <c r="CI162" s="18"/>
      <c r="CJ162" s="18"/>
      <c r="CK162" s="18"/>
      <c r="CL162" s="18"/>
      <c r="CM162" s="18"/>
      <c r="CN162" s="18"/>
      <c r="CO162" s="18"/>
      <c r="CP162" s="18"/>
      <c r="CQ162" s="18"/>
      <c r="CR162" s="18"/>
      <c r="CS162" s="18"/>
      <c r="CT162" s="18"/>
      <c r="CU162" s="18"/>
      <c r="CV162" s="18"/>
      <c r="CW162" s="18"/>
      <c r="CX162" s="18"/>
      <c r="CY162" s="18"/>
      <c r="CZ162" s="18"/>
      <c r="DA162" s="18"/>
      <c r="DB162" s="18"/>
      <c r="DC162" s="18"/>
      <c r="DD162" s="18"/>
      <c r="DE162" s="18"/>
      <c r="DF162" s="18"/>
      <c r="DG162" s="18"/>
      <c r="DH162" s="18"/>
      <c r="DI162" s="18"/>
      <c r="DJ162" s="18"/>
      <c r="DK162" s="18"/>
      <c r="DL162" s="18"/>
      <c r="DM162" s="18"/>
      <c r="DN162" s="18"/>
      <c r="DO162" s="18"/>
      <c r="DP162" s="18"/>
      <c r="DQ162" s="18"/>
      <c r="DR162" s="18"/>
      <c r="DS162" s="18"/>
      <c r="DT162" s="18"/>
      <c r="DU162" s="18"/>
      <c r="DV162" s="18"/>
      <c r="DW162" s="18"/>
      <c r="DX162" s="18"/>
      <c r="DY162" s="18"/>
      <c r="DZ162" s="18"/>
      <c r="EA162" s="18"/>
      <c r="EB162" s="18"/>
      <c r="EC162" s="18"/>
      <c r="ED162" s="18"/>
      <c r="EE162" s="18"/>
      <c r="EF162" s="18"/>
      <c r="EG162" s="18"/>
      <c r="EH162" s="18"/>
      <c r="EI162" s="18"/>
      <c r="EJ162" s="18"/>
      <c r="EK162" s="18"/>
      <c r="EL162" s="18"/>
      <c r="EM162" s="18"/>
      <c r="EN162" s="18"/>
      <c r="EO162" s="18"/>
      <c r="EP162" s="18"/>
      <c r="EQ162" s="18"/>
      <c r="ER162" s="18"/>
      <c r="ES162" s="18"/>
      <c r="ET162" s="18"/>
      <c r="EU162" s="18"/>
      <c r="EV162" s="18"/>
      <c r="EW162" s="18"/>
      <c r="EX162" s="18"/>
      <c r="EY162" s="18"/>
      <c r="EZ162" s="18"/>
      <c r="FA162" s="18"/>
      <c r="FB162" s="18"/>
      <c r="FC162" s="18"/>
      <c r="FD162" s="18"/>
      <c r="FE162" s="18"/>
      <c r="FF162" s="18"/>
      <c r="FG162" s="18"/>
      <c r="FH162" s="18"/>
      <c r="FI162" s="18"/>
      <c r="FJ162" s="18"/>
      <c r="FK162" s="18"/>
      <c r="FL162" s="18"/>
      <c r="FM162" s="18"/>
      <c r="FN162" s="18"/>
      <c r="FO162" s="18"/>
      <c r="FP162" s="18"/>
      <c r="FQ162" s="18"/>
      <c r="FR162" s="18"/>
      <c r="FS162" s="18"/>
      <c r="FT162" s="18"/>
      <c r="FU162" s="18"/>
      <c r="FV162" s="18"/>
      <c r="FW162" s="18"/>
      <c r="FX162" s="18"/>
      <c r="FY162" s="18"/>
      <c r="FZ162" s="18"/>
      <c r="GA162" s="18"/>
      <c r="GB162" s="18"/>
      <c r="GC162" s="18"/>
      <c r="GD162" s="18"/>
      <c r="GE162" s="18"/>
      <c r="GF162" s="18"/>
      <c r="GG162" s="18"/>
      <c r="GH162" s="18"/>
      <c r="GI162" s="18"/>
      <c r="GJ162" s="18"/>
      <c r="GK162" s="18"/>
      <c r="GL162" s="18"/>
      <c r="GM162" s="18"/>
      <c r="GN162" s="18"/>
      <c r="GO162" s="18"/>
      <c r="GP162" s="18"/>
      <c r="GQ162" s="18"/>
      <c r="GR162" s="18"/>
      <c r="GS162" s="18"/>
      <c r="GT162" s="18"/>
      <c r="GU162" s="18"/>
      <c r="GV162" s="18"/>
      <c r="GW162" s="18"/>
      <c r="GX162" s="18"/>
      <c r="GY162" s="18"/>
      <c r="GZ162" s="18"/>
      <c r="HA162" s="18"/>
      <c r="HB162" s="18"/>
      <c r="HC162" s="18"/>
      <c r="HD162" s="18"/>
      <c r="HE162" s="18"/>
      <c r="HF162" s="18"/>
      <c r="HG162" s="18"/>
      <c r="HH162" s="18"/>
      <c r="HI162" s="18"/>
      <c r="HJ162" s="18"/>
      <c r="HK162" s="18"/>
      <c r="HL162" s="18"/>
      <c r="HM162" s="18"/>
      <c r="HN162" s="18"/>
      <c r="HO162" s="18"/>
      <c r="HP162" s="18"/>
      <c r="HQ162" s="18"/>
      <c r="HR162" s="18"/>
      <c r="HS162" s="18"/>
      <c r="HT162" s="18"/>
      <c r="HU162" s="18"/>
      <c r="HV162" s="18"/>
      <c r="HW162" s="18"/>
      <c r="HX162" s="18"/>
      <c r="HY162" s="18"/>
      <c r="HZ162" s="18"/>
      <c r="IA162" s="18"/>
      <c r="IB162" s="18"/>
      <c r="IC162" s="18"/>
      <c r="ID162" s="18"/>
      <c r="IE162" s="18"/>
      <c r="IF162" s="18"/>
      <c r="IG162" s="18"/>
      <c r="IH162" s="18"/>
      <c r="II162" s="18"/>
      <c r="IJ162" s="18"/>
      <c r="IK162" s="18"/>
      <c r="IL162" s="18"/>
      <c r="IM162" s="18"/>
      <c r="IN162" s="18"/>
      <c r="IO162" s="18"/>
      <c r="IP162" s="18"/>
      <c r="IQ162" s="18"/>
      <c r="IR162" s="18"/>
      <c r="IS162" s="18"/>
      <c r="IT162" s="18"/>
      <c r="IU162" s="18"/>
      <c r="IV162" s="18"/>
      <c r="IW162" s="18"/>
      <c r="IX162" s="18"/>
      <c r="IY162" s="18"/>
      <c r="IZ162" s="18"/>
      <c r="JA162" s="18"/>
      <c r="JB162" s="18"/>
      <c r="JC162" s="18"/>
      <c r="JD162" s="18"/>
      <c r="JE162" s="18"/>
      <c r="JF162" s="18"/>
      <c r="JG162" s="18"/>
      <c r="JH162" s="18"/>
      <c r="JI162" s="18"/>
      <c r="JJ162" s="18"/>
      <c r="JK162" s="18"/>
      <c r="JL162" s="18"/>
      <c r="JM162" s="18"/>
      <c r="JN162" s="18"/>
      <c r="JO162" s="18"/>
      <c r="JP162" s="18"/>
      <c r="JQ162" s="18"/>
      <c r="JR162" s="18"/>
      <c r="JS162" s="18"/>
      <c r="JT162" s="18"/>
      <c r="JU162" s="18"/>
      <c r="JV162" s="18"/>
      <c r="JW162" s="18"/>
      <c r="JX162" s="18"/>
      <c r="JY162" s="18"/>
      <c r="JZ162" s="18"/>
      <c r="KA162" s="18"/>
      <c r="KB162" s="18"/>
      <c r="KC162" s="18"/>
      <c r="KD162" s="18"/>
      <c r="KE162" s="18"/>
      <c r="KF162" s="18"/>
      <c r="KG162" s="18"/>
      <c r="KH162" s="18"/>
      <c r="KI162" s="18"/>
      <c r="KJ162" s="18"/>
      <c r="KK162" s="18"/>
      <c r="KL162" s="18"/>
      <c r="KM162" s="18"/>
      <c r="KN162" s="18"/>
      <c r="KO162" s="18"/>
      <c r="KP162" s="18"/>
      <c r="KQ162" s="18"/>
      <c r="KR162" s="18"/>
      <c r="KS162" s="18"/>
      <c r="KT162" s="18"/>
      <c r="KU162" s="18"/>
      <c r="KV162" s="18"/>
      <c r="KW162" s="18"/>
      <c r="KX162" s="18"/>
      <c r="KY162" s="18"/>
      <c r="KZ162" s="18"/>
      <c r="LA162" s="18"/>
      <c r="LB162" s="18"/>
      <c r="LC162" s="18"/>
      <c r="LD162" s="18"/>
      <c r="LE162" s="18"/>
      <c r="LF162" s="18"/>
      <c r="LG162" s="18"/>
      <c r="LH162" s="18"/>
      <c r="LI162" s="18"/>
      <c r="LJ162" s="18"/>
      <c r="LK162" s="18"/>
      <c r="LL162" s="18"/>
      <c r="LM162" s="18"/>
      <c r="LN162" s="18"/>
      <c r="LO162" s="18"/>
      <c r="LP162" s="18"/>
      <c r="LQ162" s="18"/>
      <c r="LR162" s="18"/>
      <c r="LS162" s="18"/>
      <c r="LT162" s="18"/>
      <c r="LU162" s="18"/>
      <c r="LV162" s="18"/>
      <c r="LW162" s="18"/>
      <c r="LX162" s="18"/>
      <c r="LY162" s="18"/>
      <c r="LZ162" s="18"/>
      <c r="MA162" s="18"/>
      <c r="MB162" s="18"/>
      <c r="MC162" s="18"/>
      <c r="MD162" s="18"/>
      <c r="ME162" s="18"/>
      <c r="MF162" s="18"/>
      <c r="MG162" s="18"/>
      <c r="MH162" s="18"/>
      <c r="MI162" s="18"/>
      <c r="MJ162" s="18"/>
      <c r="MK162" s="18"/>
      <c r="ML162" s="18"/>
      <c r="MM162" s="18"/>
      <c r="MN162" s="18"/>
      <c r="MO162" s="18"/>
      <c r="MP162" s="18"/>
      <c r="MQ162" s="18"/>
      <c r="MR162" s="18"/>
      <c r="MS162" s="18"/>
      <c r="MT162" s="18"/>
      <c r="MU162" s="18"/>
      <c r="MV162" s="18"/>
      <c r="MW162" s="18"/>
      <c r="MX162" s="18"/>
      <c r="MY162" s="18"/>
      <c r="MZ162" s="18"/>
      <c r="NA162" s="18"/>
      <c r="NB162" s="18"/>
      <c r="NC162" s="18"/>
      <c r="ND162" s="18"/>
      <c r="NE162" s="18"/>
      <c r="NF162" s="18"/>
      <c r="NG162" s="18"/>
      <c r="NH162" s="18"/>
      <c r="NI162" s="18"/>
      <c r="NJ162" s="18"/>
      <c r="NK162" s="18"/>
      <c r="NL162" s="18"/>
      <c r="NM162" s="18"/>
      <c r="NN162" s="18"/>
      <c r="NO162" s="18"/>
      <c r="NP162" s="18"/>
      <c r="NQ162" s="18"/>
      <c r="NR162" s="18"/>
      <c r="NS162" s="18"/>
      <c r="NT162" s="18"/>
      <c r="NU162" s="18"/>
      <c r="NV162" s="18"/>
      <c r="NW162" s="18"/>
      <c r="NX162" s="18"/>
      <c r="NY162" s="18"/>
      <c r="NZ162" s="18"/>
      <c r="OA162" s="18"/>
      <c r="OB162" s="18"/>
      <c r="OC162" s="18"/>
      <c r="OD162" s="18"/>
      <c r="OE162" s="18"/>
      <c r="OF162" s="18"/>
      <c r="OG162" s="18"/>
      <c r="OH162" s="18"/>
      <c r="OI162" s="18"/>
      <c r="OJ162" s="18"/>
      <c r="OK162" s="18"/>
      <c r="OL162" s="18"/>
      <c r="OM162" s="18"/>
      <c r="ON162" s="18"/>
      <c r="OO162" s="18"/>
      <c r="OP162" s="18"/>
      <c r="OQ162" s="18"/>
      <c r="OR162" s="18"/>
      <c r="OS162" s="18"/>
      <c r="OT162" s="18"/>
      <c r="OU162" s="18"/>
      <c r="OV162" s="18"/>
      <c r="OW162" s="18"/>
      <c r="OX162" s="18"/>
      <c r="OY162" s="18"/>
      <c r="OZ162" s="18"/>
      <c r="PA162" s="18"/>
      <c r="PB162" s="18"/>
      <c r="PC162" s="18"/>
      <c r="PD162" s="18"/>
      <c r="PE162" s="18"/>
      <c r="PF162" s="18"/>
      <c r="PG162" s="18"/>
      <c r="PH162" s="18"/>
      <c r="PI162" s="18"/>
      <c r="PJ162" s="18"/>
      <c r="PK162" s="18"/>
      <c r="PL162" s="18"/>
      <c r="PM162" s="18"/>
      <c r="PN162" s="18"/>
      <c r="PO162" s="18"/>
      <c r="PP162" s="18"/>
      <c r="PQ162" s="18"/>
      <c r="PR162" s="18"/>
      <c r="PS162" s="18"/>
      <c r="PT162" s="18"/>
      <c r="PU162" s="18"/>
      <c r="PV162" s="18"/>
      <c r="PW162" s="18"/>
      <c r="PX162" s="18"/>
      <c r="PY162" s="18"/>
      <c r="PZ162" s="18"/>
      <c r="QA162" s="18"/>
      <c r="QB162" s="18"/>
      <c r="QC162" s="18"/>
      <c r="QD162" s="18"/>
      <c r="QE162" s="18"/>
      <c r="QF162" s="18"/>
      <c r="QG162" s="18"/>
      <c r="QH162" s="18"/>
      <c r="QI162" s="18"/>
      <c r="QJ162" s="18"/>
      <c r="QK162" s="18"/>
      <c r="QL162" s="18"/>
      <c r="QM162" s="18"/>
      <c r="QN162" s="18"/>
      <c r="QO162" s="18"/>
      <c r="QP162" s="18"/>
      <c r="QQ162" s="18"/>
      <c r="QR162" s="18"/>
    </row>
    <row r="163" spans="1:460" s="27" customFormat="1" ht="12.65" customHeight="1" x14ac:dyDescent="0.35">
      <c r="A163" s="40" t="s">
        <v>13</v>
      </c>
      <c r="B163" s="40">
        <v>1</v>
      </c>
      <c r="C163" s="40">
        <v>4</v>
      </c>
      <c r="D163" s="40">
        <v>1</v>
      </c>
      <c r="E163" s="40"/>
      <c r="F163" s="40"/>
      <c r="G163" s="40"/>
      <c r="H163" s="40" t="str">
        <f t="shared" si="35"/>
        <v>1.4.1</v>
      </c>
      <c r="I163" s="48" t="s">
        <v>558</v>
      </c>
      <c r="J163" s="48"/>
      <c r="K163" s="40" t="s">
        <v>16</v>
      </c>
      <c r="L163" s="178" t="s">
        <v>1209</v>
      </c>
      <c r="M163" s="178"/>
      <c r="N163" s="120"/>
      <c r="O163" s="48"/>
      <c r="P163" s="48"/>
      <c r="Q163" s="48"/>
      <c r="R163" s="8"/>
      <c r="S163" s="8"/>
      <c r="T163" s="8"/>
      <c r="U163" s="8"/>
      <c r="V163" s="8"/>
      <c r="W163" s="8"/>
      <c r="X163" s="8"/>
    </row>
    <row r="164" spans="1:460" s="27" customFormat="1" ht="12" customHeight="1" x14ac:dyDescent="0.35">
      <c r="A164" s="40" t="s">
        <v>13</v>
      </c>
      <c r="B164" s="40">
        <v>1</v>
      </c>
      <c r="C164" s="40">
        <v>4</v>
      </c>
      <c r="D164" s="40">
        <v>1</v>
      </c>
      <c r="E164" s="40">
        <v>1</v>
      </c>
      <c r="F164" s="40"/>
      <c r="G164" s="40"/>
      <c r="H164" s="40" t="str">
        <f t="shared" si="35"/>
        <v>1.4.1.1</v>
      </c>
      <c r="I164" s="48" t="s">
        <v>252</v>
      </c>
      <c r="J164" s="48"/>
      <c r="K164" s="40" t="s">
        <v>16</v>
      </c>
      <c r="L164" s="178" t="s">
        <v>1209</v>
      </c>
      <c r="M164" s="178"/>
      <c r="N164" s="120"/>
      <c r="O164" s="48"/>
      <c r="P164" s="48"/>
      <c r="Q164" s="48"/>
      <c r="R164" s="8"/>
      <c r="S164" s="8"/>
      <c r="T164" s="8"/>
      <c r="U164" s="8"/>
      <c r="V164" s="8"/>
      <c r="W164" s="8"/>
      <c r="X164" s="8"/>
    </row>
    <row r="165" spans="1:460" s="27" customFormat="1" ht="12" customHeight="1" x14ac:dyDescent="0.35">
      <c r="A165" s="40" t="s">
        <v>13</v>
      </c>
      <c r="B165" s="40">
        <v>1</v>
      </c>
      <c r="C165" s="40">
        <v>4</v>
      </c>
      <c r="D165" s="40">
        <v>2</v>
      </c>
      <c r="E165" s="40"/>
      <c r="F165" s="40"/>
      <c r="G165" s="40"/>
      <c r="H165" s="40" t="str">
        <f t="shared" si="35"/>
        <v>1.4.2</v>
      </c>
      <c r="I165" s="48" t="s">
        <v>244</v>
      </c>
      <c r="J165" s="48"/>
      <c r="K165" s="40" t="s">
        <v>16</v>
      </c>
      <c r="L165" s="178" t="s">
        <v>1209</v>
      </c>
      <c r="M165" s="178"/>
      <c r="N165" s="120"/>
      <c r="O165" s="48"/>
      <c r="P165" s="48"/>
      <c r="Q165" s="48"/>
      <c r="R165" s="8"/>
      <c r="S165" s="8"/>
      <c r="T165" s="8"/>
      <c r="U165" s="8"/>
      <c r="V165" s="8"/>
      <c r="W165" s="8"/>
      <c r="X165" s="8"/>
    </row>
    <row r="166" spans="1:460" s="27" customFormat="1" ht="12" customHeight="1" x14ac:dyDescent="0.35">
      <c r="A166" s="40" t="s">
        <v>13</v>
      </c>
      <c r="B166" s="40">
        <v>1</v>
      </c>
      <c r="C166" s="40">
        <v>4</v>
      </c>
      <c r="D166" s="40">
        <v>3</v>
      </c>
      <c r="E166" s="40"/>
      <c r="F166" s="40"/>
      <c r="G166" s="40"/>
      <c r="H166" s="40" t="str">
        <f t="shared" si="35"/>
        <v>1.4.3</v>
      </c>
      <c r="I166" s="48" t="s">
        <v>245</v>
      </c>
      <c r="J166" s="48"/>
      <c r="K166" s="40" t="s">
        <v>16</v>
      </c>
      <c r="L166" s="178" t="s">
        <v>1209</v>
      </c>
      <c r="M166" s="178"/>
      <c r="N166" s="120"/>
      <c r="O166" s="48"/>
      <c r="P166" s="48"/>
      <c r="Q166" s="48"/>
      <c r="R166" s="8"/>
      <c r="S166" s="8"/>
      <c r="T166" s="8"/>
      <c r="U166" s="8"/>
      <c r="V166" s="8"/>
      <c r="W166" s="8"/>
      <c r="X166" s="8"/>
    </row>
    <row r="167" spans="1:460" s="27" customFormat="1" ht="12" customHeight="1" x14ac:dyDescent="0.35">
      <c r="A167" s="40" t="s">
        <v>13</v>
      </c>
      <c r="B167" s="40">
        <v>1</v>
      </c>
      <c r="C167" s="40">
        <v>4</v>
      </c>
      <c r="D167" s="40">
        <v>4</v>
      </c>
      <c r="E167" s="40"/>
      <c r="F167" s="40"/>
      <c r="G167" s="40"/>
      <c r="H167" s="40" t="str">
        <f t="shared" si="35"/>
        <v>1.4.4</v>
      </c>
      <c r="I167" s="48" t="s">
        <v>246</v>
      </c>
      <c r="J167" s="48" t="s">
        <v>773</v>
      </c>
      <c r="K167" s="40" t="s">
        <v>16</v>
      </c>
      <c r="L167" s="178" t="s">
        <v>1209</v>
      </c>
      <c r="M167" s="178"/>
      <c r="N167" s="120"/>
      <c r="O167" s="48"/>
      <c r="P167" s="48"/>
      <c r="Q167" s="48"/>
      <c r="R167" s="8"/>
      <c r="S167" s="8"/>
      <c r="T167" s="8"/>
      <c r="U167" s="8"/>
      <c r="V167" s="8"/>
      <c r="W167" s="8"/>
      <c r="X167" s="8"/>
    </row>
    <row r="168" spans="1:460" s="2" customFormat="1" ht="12" customHeight="1" x14ac:dyDescent="0.35">
      <c r="A168" s="54" t="s">
        <v>13</v>
      </c>
      <c r="B168" s="53">
        <v>1</v>
      </c>
      <c r="C168" s="53">
        <v>5</v>
      </c>
      <c r="D168" s="53"/>
      <c r="E168" s="53"/>
      <c r="F168" s="53"/>
      <c r="G168" s="53"/>
      <c r="H168" s="53" t="str">
        <f t="shared" si="35"/>
        <v>1.5</v>
      </c>
      <c r="I168" s="53" t="s">
        <v>63</v>
      </c>
      <c r="J168" s="53" t="s">
        <v>1208</v>
      </c>
      <c r="K168" s="53" t="s">
        <v>16</v>
      </c>
      <c r="L168" s="176" t="s">
        <v>1209</v>
      </c>
      <c r="M168" s="176"/>
      <c r="N168" s="126"/>
      <c r="O168" s="53"/>
      <c r="P168" s="53"/>
      <c r="Q168" s="53"/>
      <c r="R168" s="18" t="s">
        <v>452</v>
      </c>
      <c r="S168" s="18" t="s">
        <v>453</v>
      </c>
      <c r="T168" s="18" t="s">
        <v>496</v>
      </c>
      <c r="U168" s="18" t="s">
        <v>497</v>
      </c>
      <c r="V168" s="18"/>
      <c r="W168" s="18"/>
      <c r="X168" s="18"/>
      <c r="Y168" s="18"/>
      <c r="Z168" s="18"/>
      <c r="AA168" s="18"/>
      <c r="AB168" s="18"/>
      <c r="AC168" s="18"/>
      <c r="AD168" s="18"/>
      <c r="AE168" s="18"/>
      <c r="AF168" s="18"/>
      <c r="AG168" s="18"/>
      <c r="AH168" s="18"/>
      <c r="AI168" s="18"/>
      <c r="AJ168" s="18"/>
      <c r="AK168" s="18"/>
      <c r="AL168" s="18"/>
      <c r="AM168" s="18"/>
      <c r="AN168" s="18"/>
      <c r="AO168" s="18"/>
      <c r="AP168" s="18"/>
      <c r="AQ168" s="18"/>
      <c r="AR168" s="18"/>
      <c r="AS168" s="18"/>
      <c r="AT168" s="18"/>
      <c r="AU168" s="18"/>
      <c r="AV168" s="18"/>
      <c r="AW168" s="18"/>
      <c r="AX168" s="18"/>
      <c r="AY168" s="18"/>
      <c r="AZ168" s="18"/>
      <c r="BA168" s="18"/>
      <c r="BB168" s="18"/>
      <c r="BC168" s="18"/>
      <c r="BD168" s="18"/>
      <c r="BE168" s="18"/>
      <c r="BF168" s="18"/>
      <c r="BG168" s="18"/>
      <c r="BH168" s="18"/>
      <c r="BI168" s="18"/>
      <c r="BJ168" s="18"/>
      <c r="BK168" s="18"/>
      <c r="BL168" s="18"/>
      <c r="BM168" s="18"/>
      <c r="BN168" s="18"/>
      <c r="BO168" s="18"/>
      <c r="BP168" s="18"/>
      <c r="BQ168" s="18"/>
      <c r="BR168" s="18"/>
      <c r="BS168" s="18"/>
      <c r="BT168" s="18"/>
      <c r="BU168" s="18"/>
      <c r="BV168" s="18"/>
      <c r="BW168" s="18"/>
      <c r="BX168" s="18"/>
      <c r="BY168" s="18"/>
      <c r="BZ168" s="18"/>
      <c r="CA168" s="18"/>
      <c r="CB168" s="18"/>
      <c r="CC168" s="18"/>
      <c r="CD168" s="18"/>
      <c r="CE168" s="18"/>
      <c r="CF168" s="18"/>
      <c r="CG168" s="18"/>
      <c r="CH168" s="18"/>
      <c r="CI168" s="18"/>
      <c r="CJ168" s="18"/>
      <c r="CK168" s="18"/>
      <c r="CL168" s="18"/>
      <c r="CM168" s="18"/>
      <c r="CN168" s="18"/>
      <c r="CO168" s="18"/>
      <c r="CP168" s="18"/>
      <c r="CQ168" s="18"/>
      <c r="CR168" s="18"/>
      <c r="CS168" s="18"/>
      <c r="CT168" s="18"/>
      <c r="CU168" s="18"/>
      <c r="CV168" s="18"/>
      <c r="CW168" s="18"/>
      <c r="CX168" s="18"/>
      <c r="CY168" s="18"/>
      <c r="CZ168" s="18"/>
      <c r="DA168" s="18"/>
      <c r="DB168" s="18"/>
      <c r="DC168" s="18"/>
      <c r="DD168" s="18"/>
      <c r="DE168" s="18"/>
      <c r="DF168" s="18"/>
      <c r="DG168" s="18"/>
      <c r="DH168" s="18"/>
      <c r="DI168" s="18"/>
      <c r="DJ168" s="18"/>
      <c r="DK168" s="18"/>
      <c r="DL168" s="18"/>
      <c r="DM168" s="18"/>
      <c r="DN168" s="18"/>
      <c r="DO168" s="18"/>
      <c r="DP168" s="18"/>
      <c r="DQ168" s="18"/>
      <c r="DR168" s="18"/>
      <c r="DS168" s="18"/>
      <c r="DT168" s="18"/>
      <c r="DU168" s="18"/>
      <c r="DV168" s="18"/>
      <c r="DW168" s="18"/>
      <c r="DX168" s="18"/>
      <c r="DY168" s="18"/>
      <c r="DZ168" s="18"/>
      <c r="EA168" s="18"/>
      <c r="EB168" s="18"/>
      <c r="EC168" s="18"/>
      <c r="ED168" s="18"/>
      <c r="EE168" s="18"/>
      <c r="EF168" s="18"/>
      <c r="EG168" s="18"/>
      <c r="EH168" s="18"/>
      <c r="EI168" s="18"/>
      <c r="EJ168" s="18"/>
      <c r="EK168" s="18"/>
      <c r="EL168" s="18"/>
      <c r="EM168" s="18"/>
      <c r="EN168" s="18"/>
      <c r="EO168" s="18"/>
      <c r="EP168" s="18"/>
      <c r="EQ168" s="18"/>
      <c r="ER168" s="18"/>
      <c r="ES168" s="18"/>
      <c r="ET168" s="18"/>
      <c r="EU168" s="18"/>
      <c r="EV168" s="18"/>
      <c r="EW168" s="18"/>
      <c r="EX168" s="18"/>
      <c r="EY168" s="18"/>
      <c r="EZ168" s="18"/>
      <c r="FA168" s="18"/>
      <c r="FB168" s="18"/>
      <c r="FC168" s="18"/>
      <c r="FD168" s="18"/>
      <c r="FE168" s="18"/>
      <c r="FF168" s="18"/>
      <c r="FG168" s="18"/>
      <c r="FH168" s="18"/>
      <c r="FI168" s="18"/>
      <c r="FJ168" s="18"/>
      <c r="FK168" s="18"/>
      <c r="FL168" s="18"/>
      <c r="FM168" s="18"/>
      <c r="FN168" s="18"/>
      <c r="FO168" s="18"/>
      <c r="FP168" s="18"/>
      <c r="FQ168" s="18"/>
      <c r="FR168" s="18"/>
      <c r="FS168" s="18"/>
      <c r="FT168" s="18"/>
      <c r="FU168" s="18"/>
      <c r="FV168" s="18"/>
      <c r="FW168" s="18"/>
      <c r="FX168" s="18"/>
      <c r="FY168" s="18"/>
      <c r="FZ168" s="18"/>
      <c r="GA168" s="18"/>
      <c r="GB168" s="18"/>
      <c r="GC168" s="18"/>
      <c r="GD168" s="18"/>
      <c r="GE168" s="18"/>
      <c r="GF168" s="18"/>
      <c r="GG168" s="18"/>
      <c r="GH168" s="18"/>
      <c r="GI168" s="18"/>
      <c r="GJ168" s="18"/>
      <c r="GK168" s="18"/>
      <c r="GL168" s="18"/>
      <c r="GM168" s="18"/>
      <c r="GN168" s="18"/>
      <c r="GO168" s="18"/>
      <c r="GP168" s="18"/>
      <c r="GQ168" s="18"/>
      <c r="GR168" s="18"/>
      <c r="GS168" s="18"/>
      <c r="GT168" s="18"/>
      <c r="GU168" s="18"/>
      <c r="GV168" s="18"/>
      <c r="GW168" s="18"/>
      <c r="GX168" s="18"/>
      <c r="GY168" s="18"/>
      <c r="GZ168" s="18"/>
      <c r="HA168" s="18"/>
      <c r="HB168" s="18"/>
      <c r="HC168" s="18"/>
      <c r="HD168" s="18"/>
      <c r="HE168" s="18"/>
      <c r="HF168" s="18"/>
      <c r="HG168" s="18"/>
      <c r="HH168" s="18"/>
      <c r="HI168" s="18"/>
      <c r="HJ168" s="18"/>
      <c r="HK168" s="18"/>
      <c r="HL168" s="18"/>
      <c r="HM168" s="18"/>
      <c r="HN168" s="18"/>
      <c r="HO168" s="18"/>
      <c r="HP168" s="18"/>
      <c r="HQ168" s="18"/>
      <c r="HR168" s="18"/>
      <c r="HS168" s="18"/>
      <c r="HT168" s="18"/>
      <c r="HU168" s="18"/>
      <c r="HV168" s="18"/>
      <c r="HW168" s="18"/>
      <c r="HX168" s="18"/>
      <c r="HY168" s="18"/>
      <c r="HZ168" s="18"/>
      <c r="IA168" s="18"/>
      <c r="IB168" s="18"/>
      <c r="IC168" s="18"/>
      <c r="ID168" s="18"/>
      <c r="IE168" s="18"/>
      <c r="IF168" s="18"/>
      <c r="IG168" s="18"/>
      <c r="IH168" s="18"/>
      <c r="II168" s="18"/>
      <c r="IJ168" s="18"/>
      <c r="IK168" s="18"/>
      <c r="IL168" s="18"/>
      <c r="IM168" s="18"/>
      <c r="IN168" s="18"/>
      <c r="IO168" s="18"/>
      <c r="IP168" s="18"/>
      <c r="IQ168" s="18"/>
      <c r="IR168" s="18"/>
      <c r="IS168" s="18"/>
      <c r="IT168" s="18"/>
      <c r="IU168" s="18"/>
      <c r="IV168" s="18"/>
      <c r="IW168" s="18"/>
      <c r="IX168" s="18"/>
      <c r="IY168" s="18"/>
      <c r="IZ168" s="18"/>
      <c r="JA168" s="18"/>
      <c r="JB168" s="18"/>
      <c r="JC168" s="18"/>
      <c r="JD168" s="18"/>
      <c r="JE168" s="18"/>
      <c r="JF168" s="18"/>
      <c r="JG168" s="18"/>
      <c r="JH168" s="18"/>
      <c r="JI168" s="18"/>
      <c r="JJ168" s="18"/>
      <c r="JK168" s="18"/>
      <c r="JL168" s="18"/>
      <c r="JM168" s="18"/>
      <c r="JN168" s="18"/>
      <c r="JO168" s="18"/>
      <c r="JP168" s="18"/>
      <c r="JQ168" s="18"/>
      <c r="JR168" s="18"/>
      <c r="JS168" s="18"/>
      <c r="JT168" s="18"/>
      <c r="JU168" s="18"/>
      <c r="JV168" s="18"/>
      <c r="JW168" s="18"/>
      <c r="JX168" s="18"/>
      <c r="JY168" s="18"/>
      <c r="JZ168" s="18"/>
      <c r="KA168" s="18"/>
      <c r="KB168" s="18"/>
      <c r="KC168" s="18"/>
      <c r="KD168" s="18"/>
      <c r="KE168" s="18"/>
      <c r="KF168" s="18"/>
      <c r="KG168" s="18"/>
      <c r="KH168" s="18"/>
      <c r="KI168" s="18"/>
      <c r="KJ168" s="18"/>
      <c r="KK168" s="18"/>
      <c r="KL168" s="18"/>
      <c r="KM168" s="18"/>
      <c r="KN168" s="18"/>
      <c r="KO168" s="18"/>
      <c r="KP168" s="18"/>
      <c r="KQ168" s="18"/>
      <c r="KR168" s="18"/>
      <c r="KS168" s="18"/>
      <c r="KT168" s="18"/>
      <c r="KU168" s="18"/>
      <c r="KV168" s="18"/>
      <c r="KW168" s="18"/>
      <c r="KX168" s="18"/>
      <c r="KY168" s="18"/>
      <c r="KZ168" s="18"/>
      <c r="LA168" s="18"/>
      <c r="LB168" s="18"/>
      <c r="LC168" s="18"/>
      <c r="LD168" s="18"/>
      <c r="LE168" s="18"/>
      <c r="LF168" s="18"/>
      <c r="LG168" s="18"/>
      <c r="LH168" s="18"/>
      <c r="LI168" s="18"/>
      <c r="LJ168" s="18"/>
      <c r="LK168" s="18"/>
      <c r="LL168" s="18"/>
      <c r="LM168" s="18"/>
      <c r="LN168" s="18"/>
      <c r="LO168" s="18"/>
      <c r="LP168" s="18"/>
      <c r="LQ168" s="18"/>
      <c r="LR168" s="18"/>
      <c r="LS168" s="18"/>
      <c r="LT168" s="18"/>
      <c r="LU168" s="18"/>
      <c r="LV168" s="18"/>
      <c r="LW168" s="18"/>
      <c r="LX168" s="18"/>
      <c r="LY168" s="18"/>
      <c r="LZ168" s="18"/>
      <c r="MA168" s="18"/>
      <c r="MB168" s="18"/>
      <c r="MC168" s="18"/>
      <c r="MD168" s="18"/>
      <c r="ME168" s="18"/>
      <c r="MF168" s="18"/>
      <c r="MG168" s="18"/>
      <c r="MH168" s="18"/>
      <c r="MI168" s="18"/>
      <c r="MJ168" s="18"/>
      <c r="MK168" s="18"/>
      <c r="ML168" s="18"/>
      <c r="MM168" s="18"/>
      <c r="MN168" s="18"/>
      <c r="MO168" s="18"/>
      <c r="MP168" s="18"/>
      <c r="MQ168" s="18"/>
      <c r="MR168" s="18"/>
      <c r="MS168" s="18"/>
      <c r="MT168" s="18"/>
      <c r="MU168" s="18"/>
      <c r="MV168" s="18"/>
      <c r="MW168" s="18"/>
      <c r="MX168" s="18"/>
      <c r="MY168" s="18"/>
      <c r="MZ168" s="18"/>
      <c r="NA168" s="18"/>
      <c r="NB168" s="18"/>
      <c r="NC168" s="18"/>
      <c r="ND168" s="18"/>
      <c r="NE168" s="18"/>
      <c r="NF168" s="18"/>
      <c r="NG168" s="18"/>
      <c r="NH168" s="18"/>
      <c r="NI168" s="18"/>
      <c r="NJ168" s="18"/>
      <c r="NK168" s="18"/>
      <c r="NL168" s="18"/>
      <c r="NM168" s="18"/>
      <c r="NN168" s="18"/>
      <c r="NO168" s="18"/>
      <c r="NP168" s="18"/>
      <c r="NQ168" s="18"/>
      <c r="NR168" s="18"/>
      <c r="NS168" s="18"/>
      <c r="NT168" s="18"/>
      <c r="NU168" s="18"/>
      <c r="NV168" s="18"/>
      <c r="NW168" s="18"/>
      <c r="NX168" s="18"/>
      <c r="NY168" s="18"/>
      <c r="NZ168" s="18"/>
      <c r="OA168" s="18"/>
      <c r="OB168" s="18"/>
      <c r="OC168" s="18"/>
      <c r="OD168" s="18"/>
      <c r="OE168" s="18"/>
      <c r="OF168" s="18"/>
      <c r="OG168" s="18"/>
      <c r="OH168" s="18"/>
      <c r="OI168" s="18"/>
      <c r="OJ168" s="18"/>
      <c r="OK168" s="18"/>
      <c r="OL168" s="18"/>
      <c r="OM168" s="18"/>
      <c r="ON168" s="18"/>
      <c r="OO168" s="18"/>
      <c r="OP168" s="18"/>
      <c r="OQ168" s="18"/>
      <c r="OR168" s="18"/>
      <c r="OS168" s="18"/>
      <c r="OT168" s="18"/>
      <c r="OU168" s="18"/>
      <c r="OV168" s="18"/>
      <c r="OW168" s="18"/>
      <c r="OX168" s="18"/>
      <c r="OY168" s="18"/>
      <c r="OZ168" s="18"/>
      <c r="PA168" s="18"/>
      <c r="PB168" s="18"/>
      <c r="PC168" s="18"/>
      <c r="PD168" s="18"/>
      <c r="PE168" s="18"/>
      <c r="PF168" s="18"/>
      <c r="PG168" s="18"/>
      <c r="PH168" s="18"/>
      <c r="PI168" s="18"/>
      <c r="PJ168" s="18"/>
      <c r="PK168" s="18"/>
      <c r="PL168" s="18"/>
      <c r="PM168" s="18"/>
      <c r="PN168" s="18"/>
      <c r="PO168" s="18"/>
      <c r="PP168" s="18"/>
      <c r="PQ168" s="18"/>
      <c r="PR168" s="18"/>
      <c r="PS168" s="18"/>
      <c r="PT168" s="18"/>
      <c r="PU168" s="18"/>
      <c r="PV168" s="18"/>
      <c r="PW168" s="18"/>
      <c r="PX168" s="18"/>
      <c r="PY168" s="18"/>
      <c r="PZ168" s="18"/>
      <c r="QA168" s="18"/>
      <c r="QB168" s="18"/>
      <c r="QC168" s="18"/>
      <c r="QD168" s="18"/>
      <c r="QE168" s="18"/>
      <c r="QF168" s="18"/>
      <c r="QG168" s="18"/>
      <c r="QH168" s="18"/>
      <c r="QI168" s="18"/>
      <c r="QJ168" s="18"/>
      <c r="QK168" s="18"/>
      <c r="QL168" s="18"/>
      <c r="QM168" s="18"/>
      <c r="QN168" s="18"/>
      <c r="QO168" s="18"/>
      <c r="QP168" s="18"/>
      <c r="QQ168" s="18"/>
      <c r="QR168" s="18"/>
    </row>
    <row r="169" spans="1:460" ht="12" customHeight="1" x14ac:dyDescent="0.35">
      <c r="A169" s="40" t="s">
        <v>13</v>
      </c>
      <c r="B169" s="40">
        <v>1</v>
      </c>
      <c r="C169" s="40">
        <v>5</v>
      </c>
      <c r="D169" s="40">
        <v>1</v>
      </c>
      <c r="E169" s="40"/>
      <c r="F169" s="40"/>
      <c r="G169" s="40"/>
      <c r="H169" s="40" t="str">
        <f t="shared" si="35"/>
        <v>1.5.1</v>
      </c>
      <c r="I169" s="40" t="s">
        <v>64</v>
      </c>
      <c r="J169" s="40"/>
      <c r="K169" s="40" t="s">
        <v>16</v>
      </c>
      <c r="L169" s="167" t="s">
        <v>1209</v>
      </c>
      <c r="M169" s="167"/>
      <c r="N169" s="120"/>
      <c r="O169" s="40"/>
      <c r="P169" s="40"/>
      <c r="Q169" s="40"/>
    </row>
    <row r="170" spans="1:460" ht="12" customHeight="1" x14ac:dyDescent="0.35">
      <c r="A170" s="40" t="s">
        <v>13</v>
      </c>
      <c r="B170" s="40">
        <v>1</v>
      </c>
      <c r="C170" s="40">
        <v>5</v>
      </c>
      <c r="D170" s="40">
        <v>2</v>
      </c>
      <c r="E170" s="40"/>
      <c r="F170" s="40"/>
      <c r="G170" s="40"/>
      <c r="H170" s="40" t="str">
        <f t="shared" si="35"/>
        <v>1.5.2</v>
      </c>
      <c r="I170" s="40" t="s">
        <v>247</v>
      </c>
      <c r="J170" s="40"/>
      <c r="K170" s="40" t="s">
        <v>16</v>
      </c>
      <c r="L170" s="167" t="s">
        <v>1209</v>
      </c>
      <c r="M170" s="167"/>
      <c r="N170" s="120"/>
      <c r="O170" s="40"/>
      <c r="P170" s="40"/>
      <c r="Q170" s="40"/>
    </row>
    <row r="171" spans="1:460" s="2" customFormat="1" ht="12" customHeight="1" x14ac:dyDescent="0.35">
      <c r="A171" s="40" t="s">
        <v>13</v>
      </c>
      <c r="B171" s="53">
        <v>1</v>
      </c>
      <c r="C171" s="53">
        <v>6</v>
      </c>
      <c r="D171" s="53"/>
      <c r="E171" s="53"/>
      <c r="F171" s="53"/>
      <c r="G171" s="53"/>
      <c r="H171" s="53" t="str">
        <f t="shared" ref="H171:H172" si="36">B171&amp;IF(C171="",,".")&amp;C171&amp;IF(D171="",,".")&amp;D171&amp;IF(E171="",,".")&amp;E171&amp;IF(F171="",,".")&amp;F171&amp;IF(G171="",,".")&amp;G171</f>
        <v>1.6</v>
      </c>
      <c r="I171" s="53" t="s">
        <v>539</v>
      </c>
      <c r="J171" s="53"/>
      <c r="K171" s="53" t="s">
        <v>16</v>
      </c>
      <c r="L171" s="176" t="s">
        <v>1209</v>
      </c>
      <c r="M171" s="176"/>
      <c r="N171" s="126"/>
      <c r="O171" s="53"/>
      <c r="P171" s="53"/>
      <c r="Q171" s="53"/>
      <c r="R171" s="18" t="s">
        <v>326</v>
      </c>
      <c r="S171" s="18" t="s">
        <v>327</v>
      </c>
      <c r="T171" s="18" t="s">
        <v>498</v>
      </c>
      <c r="U171" s="18" t="s">
        <v>499</v>
      </c>
      <c r="V171" s="18"/>
      <c r="W171" s="18"/>
      <c r="X171" s="18"/>
    </row>
    <row r="172" spans="1:460" ht="12" customHeight="1" x14ac:dyDescent="0.35">
      <c r="A172" s="40" t="s">
        <v>13</v>
      </c>
      <c r="B172" s="40">
        <v>1</v>
      </c>
      <c r="C172" s="40">
        <v>6</v>
      </c>
      <c r="D172" s="40">
        <v>1</v>
      </c>
      <c r="E172" s="40"/>
      <c r="F172" s="40"/>
      <c r="G172" s="40"/>
      <c r="H172" s="40" t="str">
        <f t="shared" si="36"/>
        <v>1.6.1</v>
      </c>
      <c r="I172" s="40" t="s">
        <v>454</v>
      </c>
      <c r="J172" s="40" t="s">
        <v>722</v>
      </c>
      <c r="K172" s="40" t="s">
        <v>16</v>
      </c>
      <c r="L172" s="167" t="s">
        <v>1209</v>
      </c>
      <c r="M172" s="167"/>
      <c r="N172" s="120"/>
      <c r="O172" s="40">
        <v>3</v>
      </c>
      <c r="P172" s="40"/>
      <c r="Q172" s="40"/>
      <c r="R172" s="3" t="s">
        <v>329</v>
      </c>
      <c r="S172" s="3" t="s">
        <v>328</v>
      </c>
      <c r="T172" s="3" t="s">
        <v>501</v>
      </c>
      <c r="U172" s="3" t="s">
        <v>500</v>
      </c>
    </row>
    <row r="173" spans="1:460" ht="12" customHeight="1" x14ac:dyDescent="0.35">
      <c r="A173" s="40" t="s">
        <v>13</v>
      </c>
      <c r="B173" s="52">
        <v>2</v>
      </c>
      <c r="C173" s="52">
        <v>0</v>
      </c>
      <c r="D173" s="52"/>
      <c r="E173" s="52"/>
      <c r="F173" s="52"/>
      <c r="G173" s="52"/>
      <c r="H173" s="52" t="str">
        <f t="shared" si="31"/>
        <v>2.0</v>
      </c>
      <c r="I173" s="52" t="s">
        <v>582</v>
      </c>
      <c r="J173" s="52"/>
      <c r="K173" s="52" t="s">
        <v>16</v>
      </c>
      <c r="L173" s="175" t="s">
        <v>1209</v>
      </c>
      <c r="M173" s="175"/>
      <c r="N173" s="125"/>
      <c r="O173" s="52"/>
      <c r="P173" s="52"/>
      <c r="Q173" s="52"/>
      <c r="R173" s="73" t="s">
        <v>330</v>
      </c>
      <c r="S173" s="73" t="s">
        <v>48</v>
      </c>
      <c r="T173" s="73" t="s">
        <v>97</v>
      </c>
      <c r="U173" s="73" t="s">
        <v>502</v>
      </c>
      <c r="V173" s="73"/>
      <c r="W173" s="73"/>
      <c r="X173" s="73"/>
    </row>
    <row r="174" spans="1:460" s="2" customFormat="1" ht="12" customHeight="1" x14ac:dyDescent="0.35">
      <c r="A174" s="53" t="s">
        <v>13</v>
      </c>
      <c r="B174" s="53">
        <v>2</v>
      </c>
      <c r="C174" s="53">
        <v>2</v>
      </c>
      <c r="D174" s="53"/>
      <c r="E174" s="53"/>
      <c r="F174" s="53"/>
      <c r="G174" s="53"/>
      <c r="H174" s="53" t="str">
        <f t="shared" ref="H174:H185" si="37">B174&amp;IF(C174="",,".")&amp;C174&amp;IF(D174="",,".")&amp;D174&amp;IF(E174="",,".")&amp;E174&amp;IF(F174="",,".")&amp;F174&amp;IF(G174="",,".")&amp;G174</f>
        <v>2.2</v>
      </c>
      <c r="I174" s="53" t="s">
        <v>574</v>
      </c>
      <c r="J174" s="53"/>
      <c r="K174" s="53" t="s">
        <v>16</v>
      </c>
      <c r="L174" s="53" t="s">
        <v>1209</v>
      </c>
      <c r="M174" s="53"/>
      <c r="N174" s="53"/>
      <c r="O174" s="53"/>
      <c r="P174" s="53"/>
      <c r="Q174" s="53"/>
      <c r="R174" s="39"/>
      <c r="S174" s="39"/>
      <c r="T174" s="39"/>
      <c r="U174" s="39"/>
      <c r="V174" s="39"/>
      <c r="W174" s="39"/>
      <c r="X174" s="39"/>
      <c r="Y174" s="39"/>
      <c r="Z174" s="39"/>
      <c r="AA174" s="39"/>
      <c r="AB174" s="39"/>
      <c r="AC174" s="39"/>
      <c r="AD174" s="39"/>
    </row>
    <row r="175" spans="1:460" ht="12" customHeight="1" x14ac:dyDescent="0.25">
      <c r="A175" s="39" t="s">
        <v>13</v>
      </c>
      <c r="B175" s="39">
        <v>2</v>
      </c>
      <c r="C175" s="39">
        <v>2</v>
      </c>
      <c r="D175" s="39">
        <v>1</v>
      </c>
      <c r="E175" s="39"/>
      <c r="F175" s="39"/>
      <c r="G175" s="39"/>
      <c r="H175" s="39" t="str">
        <f t="shared" si="37"/>
        <v>2.2.1</v>
      </c>
      <c r="I175" s="39" t="s">
        <v>87</v>
      </c>
      <c r="J175" s="55"/>
      <c r="K175" s="40" t="s">
        <v>16</v>
      </c>
      <c r="L175" s="179" t="s">
        <v>1209</v>
      </c>
      <c r="M175" s="179"/>
      <c r="N175" s="120"/>
      <c r="O175" s="55"/>
      <c r="P175" s="55"/>
      <c r="Q175" s="55"/>
      <c r="R175" s="2" t="s">
        <v>333</v>
      </c>
      <c r="S175" s="75" t="s">
        <v>80</v>
      </c>
      <c r="T175" s="75" t="s">
        <v>506</v>
      </c>
      <c r="U175" s="76" t="s">
        <v>503</v>
      </c>
      <c r="V175" s="76"/>
      <c r="W175" s="76"/>
      <c r="X175" s="76"/>
    </row>
    <row r="176" spans="1:460" ht="12" customHeight="1" x14ac:dyDescent="0.25">
      <c r="A176" s="39" t="s">
        <v>13</v>
      </c>
      <c r="B176" s="39">
        <v>2</v>
      </c>
      <c r="C176" s="39">
        <v>2</v>
      </c>
      <c r="D176" s="39">
        <v>1</v>
      </c>
      <c r="E176" s="39">
        <v>1</v>
      </c>
      <c r="F176" s="39"/>
      <c r="G176" s="39"/>
      <c r="H176" s="39" t="str">
        <f t="shared" si="37"/>
        <v>2.2.1.1</v>
      </c>
      <c r="I176" s="39" t="s">
        <v>1235</v>
      </c>
      <c r="J176" s="55"/>
      <c r="K176" s="40" t="s">
        <v>16</v>
      </c>
      <c r="L176" s="179" t="s">
        <v>1209</v>
      </c>
      <c r="M176" s="179"/>
      <c r="N176" s="120"/>
      <c r="O176" s="55"/>
      <c r="P176" s="55"/>
      <c r="Q176" s="55"/>
      <c r="R176" s="2"/>
      <c r="S176" s="75"/>
      <c r="T176" s="75"/>
      <c r="U176" s="76"/>
      <c r="V176" s="76"/>
      <c r="W176" s="76"/>
      <c r="X176" s="76"/>
    </row>
    <row r="177" spans="1:30" s="2" customFormat="1" ht="12" customHeight="1" x14ac:dyDescent="0.35">
      <c r="A177" s="53" t="s">
        <v>13</v>
      </c>
      <c r="B177" s="53">
        <v>2</v>
      </c>
      <c r="C177" s="53">
        <v>3</v>
      </c>
      <c r="D177" s="53"/>
      <c r="E177" s="53"/>
      <c r="F177" s="53"/>
      <c r="G177" s="53"/>
      <c r="H177" s="53" t="str">
        <f t="shared" si="37"/>
        <v>2.3</v>
      </c>
      <c r="I177" s="53" t="s">
        <v>540</v>
      </c>
      <c r="J177" s="53"/>
      <c r="K177" s="53" t="s">
        <v>16</v>
      </c>
      <c r="L177" s="53" t="s">
        <v>1209</v>
      </c>
      <c r="M177" s="53"/>
      <c r="N177" s="53"/>
      <c r="O177" s="53"/>
      <c r="P177" s="53"/>
      <c r="Q177" s="53"/>
      <c r="R177" s="39" t="s">
        <v>331</v>
      </c>
      <c r="S177" s="39"/>
      <c r="T177" s="39" t="s">
        <v>505</v>
      </c>
      <c r="U177" s="39" t="s">
        <v>504</v>
      </c>
      <c r="V177" s="39"/>
      <c r="W177" s="39"/>
      <c r="X177" s="39"/>
      <c r="Y177" s="39"/>
      <c r="Z177" s="39"/>
      <c r="AA177" s="39"/>
      <c r="AB177" s="39"/>
      <c r="AC177" s="39"/>
      <c r="AD177" s="39"/>
    </row>
    <row r="178" spans="1:30" s="2" customFormat="1" ht="12" customHeight="1" x14ac:dyDescent="0.35">
      <c r="A178" s="40" t="s">
        <v>13</v>
      </c>
      <c r="B178" s="53">
        <v>2</v>
      </c>
      <c r="C178" s="53">
        <v>4</v>
      </c>
      <c r="D178" s="53"/>
      <c r="E178" s="53"/>
      <c r="F178" s="53"/>
      <c r="G178" s="53"/>
      <c r="H178" s="53" t="str">
        <f t="shared" si="37"/>
        <v>2.4</v>
      </c>
      <c r="I178" s="53" t="s">
        <v>253</v>
      </c>
      <c r="J178" s="53"/>
      <c r="K178" s="53" t="s">
        <v>16</v>
      </c>
      <c r="L178" s="176" t="s">
        <v>1209</v>
      </c>
      <c r="M178" s="176"/>
      <c r="N178" s="126"/>
      <c r="O178" s="53"/>
      <c r="P178" s="53"/>
      <c r="Q178" s="53"/>
      <c r="R178" s="18" t="s">
        <v>332</v>
      </c>
      <c r="S178" s="18" t="s">
        <v>334</v>
      </c>
      <c r="T178" s="18"/>
      <c r="U178" s="18"/>
      <c r="V178" s="18"/>
      <c r="W178" s="18"/>
      <c r="X178" s="18"/>
    </row>
    <row r="179" spans="1:30" ht="12" customHeight="1" x14ac:dyDescent="0.25">
      <c r="A179" s="39" t="s">
        <v>13</v>
      </c>
      <c r="B179" s="39">
        <v>2</v>
      </c>
      <c r="C179" s="39">
        <v>4</v>
      </c>
      <c r="D179" s="39">
        <v>1</v>
      </c>
      <c r="E179" s="39"/>
      <c r="F179" s="39"/>
      <c r="G179" s="39"/>
      <c r="H179" s="39" t="str">
        <f t="shared" si="37"/>
        <v>2.4.1</v>
      </c>
      <c r="I179" s="39" t="s">
        <v>254</v>
      </c>
      <c r="J179" s="55" t="s">
        <v>289</v>
      </c>
      <c r="K179" s="40" t="s">
        <v>16</v>
      </c>
      <c r="L179" s="179" t="s">
        <v>1209</v>
      </c>
      <c r="M179" s="179"/>
      <c r="N179" s="120"/>
      <c r="O179" s="55"/>
      <c r="P179" s="55"/>
      <c r="Q179" s="55"/>
      <c r="R179" s="2" t="s">
        <v>335</v>
      </c>
      <c r="S179" s="75" t="s">
        <v>336</v>
      </c>
      <c r="T179" s="75" t="s">
        <v>510</v>
      </c>
      <c r="U179" s="76" t="s">
        <v>509</v>
      </c>
      <c r="V179" s="76"/>
      <c r="W179" s="76"/>
      <c r="X179" s="76"/>
    </row>
    <row r="180" spans="1:30" s="2" customFormat="1" ht="12" customHeight="1" x14ac:dyDescent="0.35">
      <c r="A180" s="40" t="s">
        <v>13</v>
      </c>
      <c r="B180" s="85">
        <v>2</v>
      </c>
      <c r="C180" s="85">
        <v>4</v>
      </c>
      <c r="D180" s="85">
        <v>2</v>
      </c>
      <c r="E180" s="85"/>
      <c r="F180" s="85"/>
      <c r="G180" s="85"/>
      <c r="H180" s="40" t="str">
        <f t="shared" si="37"/>
        <v>2.4.2</v>
      </c>
      <c r="I180" s="39" t="s">
        <v>768</v>
      </c>
      <c r="J180" s="39"/>
      <c r="K180" s="40" t="s">
        <v>16</v>
      </c>
      <c r="L180" s="156" t="s">
        <v>1209</v>
      </c>
      <c r="M180" s="156"/>
      <c r="N180" s="120"/>
      <c r="O180" s="39"/>
      <c r="P180" s="39"/>
      <c r="Q180" s="39"/>
      <c r="R180" s="39"/>
      <c r="S180" s="39"/>
      <c r="T180" s="39"/>
      <c r="U180" s="39"/>
      <c r="V180" s="39"/>
      <c r="W180" s="39"/>
      <c r="X180" s="39"/>
      <c r="Y180" s="39"/>
      <c r="Z180" s="39"/>
      <c r="AA180" s="39"/>
      <c r="AB180" s="39"/>
      <c r="AC180" s="39"/>
      <c r="AD180" s="39"/>
    </row>
    <row r="181" spans="1:30" ht="12" customHeight="1" x14ac:dyDescent="0.35">
      <c r="A181" s="40" t="s">
        <v>13</v>
      </c>
      <c r="B181" s="40">
        <v>2</v>
      </c>
      <c r="C181" s="40">
        <v>4</v>
      </c>
      <c r="D181" s="40">
        <v>2</v>
      </c>
      <c r="E181" s="40">
        <v>1</v>
      </c>
      <c r="F181" s="40"/>
      <c r="G181" s="40"/>
      <c r="H181" s="40" t="str">
        <f t="shared" si="37"/>
        <v>2.4.2.1</v>
      </c>
      <c r="I181" s="10" t="s">
        <v>88</v>
      </c>
      <c r="J181" s="10"/>
      <c r="K181" s="10" t="s">
        <v>16</v>
      </c>
      <c r="L181" s="180" t="s">
        <v>1209</v>
      </c>
      <c r="M181" s="180"/>
      <c r="N181" s="127"/>
      <c r="O181" s="10"/>
      <c r="P181" s="10"/>
      <c r="Q181" s="10"/>
      <c r="R181" s="77" t="s">
        <v>337</v>
      </c>
      <c r="S181" s="77" t="s">
        <v>86</v>
      </c>
      <c r="T181" s="2" t="s">
        <v>511</v>
      </c>
      <c r="U181" s="77" t="s">
        <v>82</v>
      </c>
      <c r="V181" s="77"/>
      <c r="W181" s="77"/>
      <c r="X181" s="77"/>
    </row>
    <row r="182" spans="1:30" ht="12" customHeight="1" x14ac:dyDescent="0.35">
      <c r="A182" s="40" t="s">
        <v>13</v>
      </c>
      <c r="B182" s="40">
        <v>2</v>
      </c>
      <c r="C182" s="40">
        <v>4</v>
      </c>
      <c r="D182" s="40">
        <v>2</v>
      </c>
      <c r="E182" s="40">
        <v>2</v>
      </c>
      <c r="F182" s="40"/>
      <c r="G182" s="40"/>
      <c r="H182" s="40" t="str">
        <f t="shared" si="37"/>
        <v>2.4.2.2</v>
      </c>
      <c r="I182" s="10" t="s">
        <v>89</v>
      </c>
      <c r="J182" s="10"/>
      <c r="K182" s="10" t="s">
        <v>16</v>
      </c>
      <c r="L182" s="180" t="s">
        <v>1209</v>
      </c>
      <c r="M182" s="180"/>
      <c r="N182" s="127"/>
      <c r="O182" s="10"/>
      <c r="P182" s="10"/>
      <c r="Q182" s="10"/>
      <c r="R182" s="77" t="s">
        <v>339</v>
      </c>
      <c r="S182" s="77" t="s">
        <v>338</v>
      </c>
      <c r="T182" s="2" t="s">
        <v>512</v>
      </c>
      <c r="U182" s="77" t="s">
        <v>83</v>
      </c>
      <c r="V182" s="77"/>
      <c r="W182" s="77"/>
      <c r="X182" s="77"/>
    </row>
    <row r="183" spans="1:30" ht="12" customHeight="1" x14ac:dyDescent="0.35">
      <c r="A183" s="40" t="s">
        <v>13</v>
      </c>
      <c r="B183" s="40">
        <v>2</v>
      </c>
      <c r="C183" s="40">
        <v>4</v>
      </c>
      <c r="D183" s="40">
        <v>2</v>
      </c>
      <c r="E183" s="40">
        <v>3</v>
      </c>
      <c r="F183" s="40"/>
      <c r="G183" s="40"/>
      <c r="H183" s="40" t="str">
        <f t="shared" si="37"/>
        <v>2.4.2.3</v>
      </c>
      <c r="I183" s="10" t="s">
        <v>90</v>
      </c>
      <c r="J183" s="10"/>
      <c r="K183" s="10" t="s">
        <v>16</v>
      </c>
      <c r="L183" s="180" t="s">
        <v>1209</v>
      </c>
      <c r="M183" s="180"/>
      <c r="N183" s="127"/>
      <c r="O183" s="10"/>
      <c r="P183" s="10"/>
      <c r="Q183" s="10"/>
      <c r="R183" s="77" t="s">
        <v>340</v>
      </c>
      <c r="S183" s="77" t="s">
        <v>81</v>
      </c>
      <c r="T183" s="2" t="s">
        <v>513</v>
      </c>
      <c r="U183" s="77" t="s">
        <v>85</v>
      </c>
      <c r="V183" s="77"/>
      <c r="W183" s="77"/>
      <c r="X183" s="77"/>
    </row>
    <row r="184" spans="1:30" ht="12" customHeight="1" x14ac:dyDescent="0.35">
      <c r="A184" s="40" t="s">
        <v>13</v>
      </c>
      <c r="B184" s="40">
        <v>2</v>
      </c>
      <c r="C184" s="40">
        <v>4</v>
      </c>
      <c r="D184" s="40">
        <v>2</v>
      </c>
      <c r="E184" s="40">
        <v>4</v>
      </c>
      <c r="F184" s="40"/>
      <c r="G184" s="40"/>
      <c r="H184" s="40" t="str">
        <f t="shared" si="37"/>
        <v>2.4.2.4</v>
      </c>
      <c r="I184" s="10" t="s">
        <v>91</v>
      </c>
      <c r="J184" s="10"/>
      <c r="K184" s="10" t="s">
        <v>16</v>
      </c>
      <c r="L184" s="180" t="s">
        <v>1209</v>
      </c>
      <c r="M184" s="180"/>
      <c r="N184" s="127"/>
      <c r="O184" s="10"/>
      <c r="P184" s="10"/>
      <c r="Q184" s="10"/>
      <c r="R184" s="77" t="s">
        <v>341</v>
      </c>
      <c r="S184" s="77" t="s">
        <v>342</v>
      </c>
      <c r="T184" s="2" t="s">
        <v>514</v>
      </c>
      <c r="U184" s="77" t="s">
        <v>84</v>
      </c>
      <c r="V184" s="77"/>
      <c r="W184" s="77"/>
      <c r="X184" s="77"/>
    </row>
    <row r="185" spans="1:30" s="2" customFormat="1" ht="12" customHeight="1" x14ac:dyDescent="0.35">
      <c r="A185" s="39" t="s">
        <v>13</v>
      </c>
      <c r="B185" s="39">
        <v>2</v>
      </c>
      <c r="C185" s="39">
        <v>4</v>
      </c>
      <c r="D185" s="39">
        <v>3</v>
      </c>
      <c r="E185" s="39"/>
      <c r="F185" s="39"/>
      <c r="G185" s="39"/>
      <c r="H185" s="39" t="str">
        <f t="shared" si="37"/>
        <v>2.4.3</v>
      </c>
      <c r="I185" s="201" t="s">
        <v>1236</v>
      </c>
      <c r="J185" s="201"/>
      <c r="K185" s="201" t="s">
        <v>16</v>
      </c>
      <c r="L185" s="202" t="s">
        <v>1209</v>
      </c>
      <c r="M185" s="202"/>
      <c r="N185" s="201"/>
      <c r="O185" s="201"/>
      <c r="P185" s="201"/>
      <c r="Q185" s="201"/>
      <c r="R185" s="203"/>
      <c r="S185" s="203"/>
      <c r="U185" s="203"/>
      <c r="V185" s="203"/>
      <c r="W185" s="203"/>
      <c r="X185" s="203"/>
    </row>
    <row r="186" spans="1:30" ht="12" customHeight="1" x14ac:dyDescent="0.35">
      <c r="A186" s="40" t="s">
        <v>13</v>
      </c>
      <c r="B186" s="52">
        <v>3</v>
      </c>
      <c r="C186" s="52">
        <v>0</v>
      </c>
      <c r="D186" s="52"/>
      <c r="E186" s="52"/>
      <c r="F186" s="52"/>
      <c r="G186" s="52"/>
      <c r="H186" s="52" t="str">
        <f t="shared" si="31"/>
        <v>3.0</v>
      </c>
      <c r="I186" s="52" t="s">
        <v>583</v>
      </c>
      <c r="J186" s="52"/>
      <c r="K186" s="52" t="s">
        <v>741</v>
      </c>
      <c r="L186" s="175" t="s">
        <v>1209</v>
      </c>
      <c r="M186" s="175"/>
      <c r="N186" s="125"/>
      <c r="O186" s="52"/>
      <c r="P186" s="52"/>
      <c r="Q186" s="52"/>
      <c r="R186" s="73" t="s">
        <v>571</v>
      </c>
      <c r="S186" s="73" t="s">
        <v>572</v>
      </c>
      <c r="T186" s="73" t="s">
        <v>98</v>
      </c>
      <c r="U186" s="73" t="s">
        <v>515</v>
      </c>
      <c r="V186" s="73" t="s">
        <v>46</v>
      </c>
      <c r="W186" s="73" t="s">
        <v>47</v>
      </c>
      <c r="X186" s="73"/>
    </row>
    <row r="187" spans="1:30" ht="12" customHeight="1" x14ac:dyDescent="0.35">
      <c r="A187" s="39" t="s">
        <v>13</v>
      </c>
      <c r="B187" s="85">
        <v>3</v>
      </c>
      <c r="C187" s="85">
        <v>1</v>
      </c>
      <c r="D187" s="85"/>
      <c r="E187" s="85"/>
      <c r="F187" s="85"/>
      <c r="G187" s="85"/>
      <c r="H187" s="85" t="str">
        <f>B187&amp;IF(C187="",,".")&amp;C187&amp;IF(D187="",,".")&amp;D187&amp;IF(E187="",,".")&amp;E187&amp;IF(F187="",,".")&amp;F187&amp;IF(G187="",,".")&amp;G187</f>
        <v>3.1</v>
      </c>
      <c r="I187" s="85" t="s">
        <v>573</v>
      </c>
      <c r="J187" s="85"/>
      <c r="K187" s="39" t="s">
        <v>16</v>
      </c>
      <c r="L187" s="175" t="s">
        <v>1209</v>
      </c>
      <c r="M187" s="175"/>
      <c r="N187" s="122"/>
      <c r="O187" s="52"/>
      <c r="P187" s="52"/>
      <c r="Q187" s="52"/>
      <c r="R187" s="73"/>
      <c r="S187" s="73"/>
      <c r="T187" s="73"/>
      <c r="U187" s="73"/>
      <c r="V187" s="73"/>
      <c r="W187" s="73"/>
      <c r="X187" s="73"/>
    </row>
    <row r="188" spans="1:30" s="2" customFormat="1" ht="12" customHeight="1" x14ac:dyDescent="0.35">
      <c r="A188" s="40" t="s">
        <v>13</v>
      </c>
      <c r="B188" s="39">
        <v>3</v>
      </c>
      <c r="C188" s="39">
        <v>2</v>
      </c>
      <c r="D188" s="39"/>
      <c r="E188" s="39"/>
      <c r="F188" s="39"/>
      <c r="G188" s="39"/>
      <c r="H188" s="85" t="str">
        <f>B188&amp;IF(C188="",,".")&amp;C188&amp;IF(D188="",,".")&amp;D188&amp;IF(E188="",,".")&amp;E188&amp;IF(F188="",,".")&amp;F188&amp;IF(G188="",,".")&amp;G188</f>
        <v>3.2</v>
      </c>
      <c r="I188" s="39" t="s">
        <v>255</v>
      </c>
      <c r="J188" s="39"/>
      <c r="K188" s="39" t="s">
        <v>16</v>
      </c>
      <c r="L188" s="156" t="s">
        <v>1209</v>
      </c>
      <c r="M188" s="156"/>
      <c r="N188" s="122"/>
      <c r="O188" s="39"/>
      <c r="P188" s="39"/>
      <c r="Q188" s="39"/>
      <c r="R188" s="78" t="s">
        <v>345</v>
      </c>
      <c r="S188" s="78" t="s">
        <v>343</v>
      </c>
      <c r="T188" s="2" t="s">
        <v>516</v>
      </c>
      <c r="U188" s="2" t="s">
        <v>96</v>
      </c>
    </row>
    <row r="189" spans="1:30" s="33" customFormat="1" ht="12" customHeight="1" x14ac:dyDescent="0.35">
      <c r="A189" s="40" t="s">
        <v>13</v>
      </c>
      <c r="B189" s="39">
        <v>3</v>
      </c>
      <c r="C189" s="39">
        <v>3</v>
      </c>
      <c r="D189" s="39"/>
      <c r="E189" s="39"/>
      <c r="F189" s="39"/>
      <c r="G189" s="39"/>
      <c r="H189" s="39" t="str">
        <f t="shared" ref="H189:H190" si="38">B189&amp;IF(C189="",,".")&amp;C189&amp;IF(D189="",,".")&amp;D189&amp;IF(E189="",,".")&amp;E189&amp;IF(F189="",,".")&amp;F189&amp;IF(G189="",,".")&amp;G189</f>
        <v>3.3</v>
      </c>
      <c r="I189" s="39" t="s">
        <v>25</v>
      </c>
      <c r="J189" s="39"/>
      <c r="K189" s="39" t="s">
        <v>16</v>
      </c>
      <c r="L189" s="156" t="s">
        <v>1209</v>
      </c>
      <c r="M189" s="156"/>
      <c r="N189" s="122"/>
      <c r="O189" s="39"/>
      <c r="P189" s="39"/>
      <c r="Q189" s="39"/>
      <c r="R189" s="2" t="s">
        <v>346</v>
      </c>
      <c r="S189" s="2" t="s">
        <v>344</v>
      </c>
      <c r="T189" s="2" t="s">
        <v>517</v>
      </c>
      <c r="U189" s="2" t="s">
        <v>518</v>
      </c>
      <c r="V189" s="2"/>
      <c r="W189" s="2"/>
      <c r="X189" s="2"/>
    </row>
    <row r="190" spans="1:30" ht="12" customHeight="1" x14ac:dyDescent="0.35">
      <c r="A190" s="40" t="s">
        <v>13</v>
      </c>
      <c r="B190" s="39">
        <v>3</v>
      </c>
      <c r="C190" s="39">
        <v>3</v>
      </c>
      <c r="D190" s="39">
        <v>1</v>
      </c>
      <c r="E190" s="39"/>
      <c r="F190" s="39"/>
      <c r="G190" s="39"/>
      <c r="H190" s="39" t="str">
        <f t="shared" si="38"/>
        <v>3.3.1</v>
      </c>
      <c r="I190" s="108" t="s">
        <v>92</v>
      </c>
      <c r="J190" s="38"/>
      <c r="K190" s="39" t="s">
        <v>16</v>
      </c>
      <c r="L190" s="167" t="s">
        <v>1209</v>
      </c>
      <c r="M190" s="167"/>
      <c r="N190" s="122"/>
      <c r="O190" s="38"/>
      <c r="P190" s="38"/>
      <c r="Q190" s="38"/>
      <c r="R190" s="78"/>
      <c r="S190" s="78"/>
      <c r="T190" s="78"/>
      <c r="U190" s="78"/>
      <c r="V190" s="78"/>
      <c r="W190" s="78"/>
      <c r="X190" s="78"/>
    </row>
    <row r="191" spans="1:30" ht="12" customHeight="1" x14ac:dyDescent="0.35">
      <c r="A191" s="40" t="s">
        <v>13</v>
      </c>
      <c r="B191" s="39">
        <v>3</v>
      </c>
      <c r="C191" s="40">
        <v>3</v>
      </c>
      <c r="D191" s="40">
        <v>1</v>
      </c>
      <c r="E191" s="40">
        <v>1</v>
      </c>
      <c r="F191" s="40"/>
      <c r="G191" s="40"/>
      <c r="H191" s="40" t="str">
        <f>B191&amp;IF(C191="",,".")&amp;C191&amp;IF(D191="",,".")&amp;D191&amp;IF(E191="",,".")&amp;E191&amp;IF(F191="",,".")&amp;F191&amp;IF(G191="",,".")&amp;G191</f>
        <v>3.3.1.1</v>
      </c>
      <c r="I191" s="38" t="s">
        <v>769</v>
      </c>
      <c r="J191" s="38"/>
      <c r="K191" s="39" t="s">
        <v>16</v>
      </c>
      <c r="L191" s="167" t="s">
        <v>1209</v>
      </c>
      <c r="M191" s="167"/>
      <c r="N191" s="122"/>
      <c r="O191" s="38"/>
      <c r="P191" s="38"/>
      <c r="Q191" s="38"/>
      <c r="R191" s="78"/>
      <c r="S191" s="78"/>
      <c r="T191" s="78"/>
      <c r="U191" s="78"/>
      <c r="V191" s="78"/>
      <c r="W191" s="78"/>
      <c r="X191" s="78"/>
    </row>
    <row r="192" spans="1:30" ht="12" customHeight="1" x14ac:dyDescent="0.35">
      <c r="A192" s="40" t="s">
        <v>13</v>
      </c>
      <c r="B192" s="39">
        <v>3</v>
      </c>
      <c r="C192" s="40">
        <v>3</v>
      </c>
      <c r="D192" s="40">
        <v>1</v>
      </c>
      <c r="E192" s="40">
        <v>2</v>
      </c>
      <c r="F192" s="40"/>
      <c r="G192" s="40"/>
      <c r="H192" s="40" t="str">
        <f>B192&amp;IF(C192="",,".")&amp;C192&amp;IF(D192="",,".")&amp;D192&amp;IF(E192="",,".")&amp;E192&amp;IF(F192="",,".")&amp;F192&amp;IF(G192="",,".")&amp;G192</f>
        <v>3.3.1.2</v>
      </c>
      <c r="I192" s="94" t="s">
        <v>584</v>
      </c>
      <c r="J192" s="38"/>
      <c r="K192" s="39" t="s">
        <v>16</v>
      </c>
      <c r="L192" s="167" t="s">
        <v>1209</v>
      </c>
      <c r="M192" s="167"/>
      <c r="N192" s="122"/>
      <c r="O192" s="38"/>
      <c r="P192" s="38"/>
      <c r="Q192" s="38"/>
      <c r="R192" s="78"/>
      <c r="S192" s="78"/>
      <c r="T192" s="78"/>
      <c r="U192" s="78"/>
      <c r="V192" s="78"/>
      <c r="W192" s="78"/>
      <c r="X192" s="78"/>
    </row>
    <row r="193" spans="1:24" ht="12" customHeight="1" x14ac:dyDescent="0.35">
      <c r="A193" s="40" t="s">
        <v>13</v>
      </c>
      <c r="B193" s="39">
        <v>3</v>
      </c>
      <c r="C193" s="40">
        <v>3</v>
      </c>
      <c r="D193" s="40">
        <v>1</v>
      </c>
      <c r="E193" s="40">
        <v>3</v>
      </c>
      <c r="F193" s="40"/>
      <c r="G193" s="40"/>
      <c r="H193" s="40" t="str">
        <f>B193&amp;IF(C193="",,".")&amp;C193&amp;IF(D193="",,".")&amp;D193&amp;IF(E193="",,".")&amp;E193&amp;IF(F193="",,".")&amp;F193&amp;IF(G193="",,".")&amp;G193</f>
        <v>3.3.1.3</v>
      </c>
      <c r="I193" s="38" t="s">
        <v>585</v>
      </c>
      <c r="J193" s="38"/>
      <c r="K193" s="39" t="s">
        <v>16</v>
      </c>
      <c r="L193" s="167" t="s">
        <v>1209</v>
      </c>
      <c r="M193" s="167"/>
      <c r="N193" s="122"/>
      <c r="O193" s="38"/>
      <c r="P193" s="38"/>
      <c r="Q193" s="38"/>
      <c r="R193" s="78"/>
      <c r="S193" s="78"/>
      <c r="T193" s="78"/>
      <c r="U193" s="78"/>
      <c r="V193" s="78"/>
      <c r="W193" s="78"/>
      <c r="X193" s="78"/>
    </row>
    <row r="194" spans="1:24" ht="12" customHeight="1" x14ac:dyDescent="0.35">
      <c r="A194" s="40" t="s">
        <v>13</v>
      </c>
      <c r="B194" s="39">
        <v>3</v>
      </c>
      <c r="C194" s="40">
        <v>3</v>
      </c>
      <c r="D194" s="40">
        <v>2</v>
      </c>
      <c r="E194" s="40"/>
      <c r="F194" s="40"/>
      <c r="G194" s="40"/>
      <c r="H194" s="40" t="str">
        <f t="shared" si="31"/>
        <v>3.3.2</v>
      </c>
      <c r="I194" s="38" t="s">
        <v>586</v>
      </c>
      <c r="J194" s="38"/>
      <c r="K194" s="39" t="s">
        <v>16</v>
      </c>
      <c r="L194" s="167" t="s">
        <v>1209</v>
      </c>
      <c r="M194" s="167"/>
      <c r="N194" s="122"/>
      <c r="O194" s="38"/>
      <c r="P194" s="38"/>
      <c r="Q194" s="38"/>
      <c r="R194" s="78"/>
      <c r="S194" s="78"/>
      <c r="T194" s="78"/>
      <c r="U194" s="78"/>
      <c r="V194" s="78"/>
      <c r="W194" s="78"/>
      <c r="X194" s="78"/>
    </row>
    <row r="195" spans="1:24" s="2" customFormat="1" ht="12" customHeight="1" x14ac:dyDescent="0.35">
      <c r="A195" s="40" t="s">
        <v>13</v>
      </c>
      <c r="B195" s="39">
        <v>3</v>
      </c>
      <c r="C195" s="39">
        <v>4</v>
      </c>
      <c r="D195" s="39"/>
      <c r="E195" s="39"/>
      <c r="F195" s="39"/>
      <c r="G195" s="39"/>
      <c r="H195" s="39" t="str">
        <f t="shared" ref="H195" si="39">B195&amp;IF(C195="",,".")&amp;C195&amp;IF(D195="",,".")&amp;D195&amp;IF(E195="",,".")&amp;E195&amp;IF(F195="",,".")&amp;F195&amp;IF(G195="",,".")&amp;G195</f>
        <v>3.4</v>
      </c>
      <c r="I195" s="39" t="s">
        <v>93</v>
      </c>
      <c r="J195" s="39"/>
      <c r="K195" s="39" t="s">
        <v>16</v>
      </c>
      <c r="L195" s="156" t="s">
        <v>1209</v>
      </c>
      <c r="M195" s="156"/>
      <c r="N195" s="122"/>
      <c r="O195" s="39"/>
      <c r="P195" s="39"/>
      <c r="Q195" s="39"/>
      <c r="R195" s="2" t="s">
        <v>347</v>
      </c>
      <c r="S195" s="2" t="s">
        <v>348</v>
      </c>
      <c r="T195" s="2" t="s">
        <v>519</v>
      </c>
      <c r="U195" s="2" t="s">
        <v>520</v>
      </c>
    </row>
    <row r="196" spans="1:24" ht="12" customHeight="1" x14ac:dyDescent="0.35">
      <c r="A196" s="40" t="s">
        <v>13</v>
      </c>
      <c r="B196" s="39">
        <v>3</v>
      </c>
      <c r="C196" s="40">
        <v>4</v>
      </c>
      <c r="D196" s="40">
        <v>1</v>
      </c>
      <c r="E196" s="40"/>
      <c r="F196" s="40"/>
      <c r="G196" s="40"/>
      <c r="H196" s="40" t="str">
        <f t="shared" si="31"/>
        <v>3.4.1</v>
      </c>
      <c r="I196" s="38" t="s">
        <v>94</v>
      </c>
      <c r="J196" s="38"/>
      <c r="K196" s="39" t="s">
        <v>16</v>
      </c>
      <c r="L196" s="167" t="s">
        <v>1209</v>
      </c>
      <c r="M196" s="167"/>
      <c r="N196" s="122"/>
      <c r="O196" s="38"/>
      <c r="P196" s="38"/>
      <c r="Q196" s="38"/>
      <c r="R196" s="78"/>
      <c r="S196" s="78"/>
      <c r="T196" s="78"/>
      <c r="U196" s="78"/>
      <c r="V196" s="78"/>
      <c r="W196" s="78"/>
      <c r="X196" s="78"/>
    </row>
    <row r="197" spans="1:24" ht="12" customHeight="1" x14ac:dyDescent="0.35">
      <c r="A197" s="40" t="s">
        <v>13</v>
      </c>
      <c r="B197" s="39">
        <v>3</v>
      </c>
      <c r="C197" s="40">
        <v>4</v>
      </c>
      <c r="D197" s="40">
        <v>2</v>
      </c>
      <c r="E197" s="40"/>
      <c r="F197" s="40"/>
      <c r="G197" s="40"/>
      <c r="H197" s="40" t="str">
        <f t="shared" si="31"/>
        <v>3.4.2</v>
      </c>
      <c r="I197" s="38" t="s">
        <v>95</v>
      </c>
      <c r="J197" s="38"/>
      <c r="K197" s="39" t="s">
        <v>16</v>
      </c>
      <c r="L197" s="167" t="s">
        <v>1209</v>
      </c>
      <c r="M197" s="167"/>
      <c r="N197" s="122"/>
      <c r="O197" s="38"/>
      <c r="P197" s="38"/>
      <c r="Q197" s="38"/>
      <c r="R197" s="78"/>
      <c r="S197" s="78"/>
      <c r="T197" s="78"/>
      <c r="U197" s="78"/>
      <c r="V197" s="78"/>
      <c r="W197" s="78"/>
      <c r="X197" s="78"/>
    </row>
    <row r="198" spans="1:24" s="2" customFormat="1" ht="12" customHeight="1" x14ac:dyDescent="0.35">
      <c r="A198" s="40" t="s">
        <v>13</v>
      </c>
      <c r="B198" s="39">
        <v>3</v>
      </c>
      <c r="C198" s="39">
        <v>5</v>
      </c>
      <c r="D198" s="39"/>
      <c r="E198" s="39"/>
      <c r="F198" s="39"/>
      <c r="G198" s="39"/>
      <c r="H198" s="39" t="str">
        <f t="shared" ref="H198:H199" si="40">B198&amp;IF(C198="",,".")&amp;C198&amp;IF(D198="",,".")&amp;D198&amp;IF(E198="",,".")&amp;E198&amp;IF(F198="",,".")&amp;F198&amp;IF(G198="",,".")&amp;G198</f>
        <v>3.5</v>
      </c>
      <c r="I198" s="39" t="s">
        <v>455</v>
      </c>
      <c r="J198" s="39"/>
      <c r="K198" s="39" t="s">
        <v>16</v>
      </c>
      <c r="L198" s="156" t="s">
        <v>1209</v>
      </c>
      <c r="M198" s="156"/>
      <c r="N198" s="122"/>
      <c r="O198" s="39"/>
      <c r="P198" s="39"/>
      <c r="Q198" s="39"/>
      <c r="R198" s="2" t="s">
        <v>349</v>
      </c>
      <c r="S198" s="2" t="s">
        <v>350</v>
      </c>
      <c r="T198" s="2" t="s">
        <v>522</v>
      </c>
      <c r="U198" s="2" t="s">
        <v>521</v>
      </c>
    </row>
    <row r="199" spans="1:24" s="2" customFormat="1" ht="12" customHeight="1" x14ac:dyDescent="0.35">
      <c r="A199" s="39" t="s">
        <v>13</v>
      </c>
      <c r="B199" s="39">
        <v>3</v>
      </c>
      <c r="C199" s="39">
        <v>6</v>
      </c>
      <c r="D199" s="39"/>
      <c r="E199" s="39"/>
      <c r="F199" s="39"/>
      <c r="G199" s="39"/>
      <c r="H199" s="39" t="str">
        <f t="shared" si="40"/>
        <v>3.6</v>
      </c>
      <c r="I199" s="108" t="s">
        <v>770</v>
      </c>
      <c r="J199" s="108"/>
      <c r="K199" s="39" t="s">
        <v>16</v>
      </c>
      <c r="L199" s="156" t="s">
        <v>1209</v>
      </c>
      <c r="M199" s="156"/>
      <c r="N199" s="122"/>
      <c r="O199" s="108"/>
      <c r="P199" s="108"/>
      <c r="Q199" s="108"/>
      <c r="R199" s="109"/>
      <c r="S199" s="109"/>
      <c r="T199" s="109"/>
      <c r="U199" s="109"/>
      <c r="V199" s="109"/>
      <c r="W199" s="109"/>
      <c r="X199" s="109"/>
    </row>
    <row r="200" spans="1:24" ht="12" customHeight="1" x14ac:dyDescent="0.35">
      <c r="A200" s="84" t="s">
        <v>13</v>
      </c>
      <c r="B200" s="52">
        <v>4</v>
      </c>
      <c r="C200" s="52">
        <v>0</v>
      </c>
      <c r="D200" s="52"/>
      <c r="E200" s="52"/>
      <c r="F200" s="52"/>
      <c r="G200" s="52"/>
      <c r="H200" s="52" t="str">
        <f t="shared" si="31"/>
        <v>4.0</v>
      </c>
      <c r="I200" s="52" t="s">
        <v>580</v>
      </c>
      <c r="J200" s="52" t="s">
        <v>581</v>
      </c>
      <c r="K200" s="52" t="s">
        <v>16</v>
      </c>
      <c r="L200" s="175" t="s">
        <v>1209</v>
      </c>
      <c r="M200" s="175"/>
      <c r="N200" s="125"/>
      <c r="O200" s="52"/>
      <c r="P200" s="52"/>
      <c r="Q200" s="52"/>
      <c r="R200" s="73" t="s">
        <v>351</v>
      </c>
      <c r="S200" s="73" t="s">
        <v>352</v>
      </c>
      <c r="T200" s="73" t="s">
        <v>109</v>
      </c>
      <c r="U200" s="73" t="s">
        <v>523</v>
      </c>
      <c r="V200" s="73"/>
      <c r="W200" s="73"/>
      <c r="X200" s="73"/>
    </row>
    <row r="201" spans="1:24" s="2" customFormat="1" ht="12" customHeight="1" x14ac:dyDescent="0.35">
      <c r="A201" s="40" t="s">
        <v>13</v>
      </c>
      <c r="B201" s="39">
        <v>4</v>
      </c>
      <c r="C201" s="39">
        <v>1</v>
      </c>
      <c r="D201" s="39"/>
      <c r="E201" s="39"/>
      <c r="F201" s="39"/>
      <c r="G201" s="39"/>
      <c r="H201" s="39" t="str">
        <f t="shared" si="31"/>
        <v>4.1</v>
      </c>
      <c r="I201" s="39" t="s">
        <v>100</v>
      </c>
      <c r="J201" s="39"/>
      <c r="K201" s="39" t="s">
        <v>16</v>
      </c>
      <c r="L201" s="156" t="s">
        <v>1209</v>
      </c>
      <c r="M201" s="156"/>
      <c r="N201" s="122"/>
      <c r="O201" s="39"/>
      <c r="P201" s="39"/>
      <c r="Q201" s="39"/>
      <c r="R201" s="2" t="s">
        <v>353</v>
      </c>
      <c r="S201" s="2" t="s">
        <v>359</v>
      </c>
      <c r="T201" s="2" t="s">
        <v>524</v>
      </c>
      <c r="U201" s="2" t="s">
        <v>111</v>
      </c>
    </row>
    <row r="202" spans="1:24" s="2" customFormat="1" ht="12" customHeight="1" x14ac:dyDescent="0.35">
      <c r="A202" s="40" t="s">
        <v>13</v>
      </c>
      <c r="B202" s="39">
        <v>4</v>
      </c>
      <c r="C202" s="39">
        <v>2</v>
      </c>
      <c r="D202" s="39"/>
      <c r="E202" s="39"/>
      <c r="F202" s="39"/>
      <c r="G202" s="39"/>
      <c r="H202" s="39" t="str">
        <f t="shared" si="31"/>
        <v>4.2</v>
      </c>
      <c r="I202" s="39" t="s">
        <v>101</v>
      </c>
      <c r="J202" s="39"/>
      <c r="K202" s="39" t="s">
        <v>16</v>
      </c>
      <c r="L202" s="156" t="s">
        <v>1209</v>
      </c>
      <c r="M202" s="156"/>
      <c r="N202" s="122"/>
      <c r="O202" s="39"/>
      <c r="P202" s="39"/>
      <c r="Q202" s="39"/>
      <c r="R202" s="2" t="s">
        <v>354</v>
      </c>
      <c r="S202" s="2" t="s">
        <v>358</v>
      </c>
      <c r="T202" s="2" t="s">
        <v>525</v>
      </c>
      <c r="U202" s="2" t="s">
        <v>112</v>
      </c>
    </row>
    <row r="203" spans="1:24" s="2" customFormat="1" ht="12" customHeight="1" x14ac:dyDescent="0.35">
      <c r="A203" s="40" t="s">
        <v>13</v>
      </c>
      <c r="B203" s="39">
        <v>4</v>
      </c>
      <c r="C203" s="39">
        <v>3</v>
      </c>
      <c r="D203" s="39"/>
      <c r="E203" s="39"/>
      <c r="F203" s="39"/>
      <c r="G203" s="39"/>
      <c r="H203" s="39" t="str">
        <f t="shared" si="31"/>
        <v>4.3</v>
      </c>
      <c r="I203" s="39" t="s">
        <v>102</v>
      </c>
      <c r="J203" s="39"/>
      <c r="K203" s="39" t="s">
        <v>16</v>
      </c>
      <c r="L203" s="156" t="s">
        <v>1209</v>
      </c>
      <c r="M203" s="156"/>
      <c r="N203" s="122"/>
      <c r="O203" s="39"/>
      <c r="P203" s="39"/>
      <c r="Q203" s="39"/>
      <c r="R203" s="2" t="s">
        <v>355</v>
      </c>
      <c r="S203" s="2" t="s">
        <v>360</v>
      </c>
      <c r="T203" s="2" t="s">
        <v>526</v>
      </c>
      <c r="U203" s="2" t="s">
        <v>113</v>
      </c>
    </row>
    <row r="204" spans="1:24" s="2" customFormat="1" ht="12" customHeight="1" x14ac:dyDescent="0.35">
      <c r="A204" s="40" t="s">
        <v>13</v>
      </c>
      <c r="B204" s="39">
        <v>4</v>
      </c>
      <c r="C204" s="39">
        <v>4</v>
      </c>
      <c r="D204" s="39"/>
      <c r="E204" s="39"/>
      <c r="F204" s="39"/>
      <c r="G204" s="39"/>
      <c r="H204" s="39" t="str">
        <f t="shared" si="31"/>
        <v>4.4</v>
      </c>
      <c r="I204" s="39" t="s">
        <v>103</v>
      </c>
      <c r="J204" s="39"/>
      <c r="K204" s="39" t="s">
        <v>16</v>
      </c>
      <c r="L204" s="156" t="s">
        <v>1209</v>
      </c>
      <c r="M204" s="156"/>
      <c r="N204" s="122"/>
      <c r="O204" s="39"/>
      <c r="P204" s="39"/>
      <c r="Q204" s="39"/>
      <c r="R204" s="2" t="s">
        <v>356</v>
      </c>
      <c r="S204" s="2" t="s">
        <v>361</v>
      </c>
      <c r="T204" s="2" t="s">
        <v>527</v>
      </c>
      <c r="U204" s="2" t="s">
        <v>114</v>
      </c>
    </row>
    <row r="205" spans="1:24" s="2" customFormat="1" ht="12" customHeight="1" x14ac:dyDescent="0.35">
      <c r="A205" s="40" t="s">
        <v>13</v>
      </c>
      <c r="B205" s="39">
        <v>4</v>
      </c>
      <c r="C205" s="39">
        <v>5</v>
      </c>
      <c r="D205" s="39"/>
      <c r="E205" s="39"/>
      <c r="F205" s="39"/>
      <c r="G205" s="39"/>
      <c r="H205" s="39" t="str">
        <f t="shared" si="31"/>
        <v>4.5</v>
      </c>
      <c r="I205" s="39" t="s">
        <v>104</v>
      </c>
      <c r="J205" s="39"/>
      <c r="K205" s="39" t="s">
        <v>16</v>
      </c>
      <c r="L205" s="156" t="s">
        <v>1209</v>
      </c>
      <c r="M205" s="156"/>
      <c r="N205" s="122"/>
      <c r="O205" s="39"/>
      <c r="P205" s="39"/>
      <c r="Q205" s="39"/>
      <c r="R205" s="2" t="s">
        <v>357</v>
      </c>
      <c r="S205" s="2" t="s">
        <v>362</v>
      </c>
      <c r="T205" s="2" t="s">
        <v>528</v>
      </c>
      <c r="U205" s="2" t="s">
        <v>115</v>
      </c>
    </row>
    <row r="206" spans="1:24" s="2" customFormat="1" ht="12" customHeight="1" x14ac:dyDescent="0.35">
      <c r="A206" s="40" t="s">
        <v>13</v>
      </c>
      <c r="B206" s="39">
        <v>4</v>
      </c>
      <c r="C206" s="39">
        <v>6</v>
      </c>
      <c r="D206" s="39"/>
      <c r="E206" s="39" t="s">
        <v>99</v>
      </c>
      <c r="F206" s="39"/>
      <c r="G206" s="39"/>
      <c r="H206" s="39" t="str">
        <f t="shared" si="31"/>
        <v>4.6.`</v>
      </c>
      <c r="I206" s="39" t="s">
        <v>105</v>
      </c>
      <c r="J206" s="39"/>
      <c r="K206" s="39" t="s">
        <v>16</v>
      </c>
      <c r="L206" s="156" t="s">
        <v>1209</v>
      </c>
      <c r="M206" s="156"/>
      <c r="N206" s="122"/>
      <c r="O206" s="39"/>
      <c r="P206" s="39"/>
      <c r="Q206" s="39"/>
      <c r="R206" s="2" t="s">
        <v>363</v>
      </c>
      <c r="S206" s="2" t="s">
        <v>364</v>
      </c>
    </row>
    <row r="207" spans="1:24" s="2" customFormat="1" ht="12" customHeight="1" x14ac:dyDescent="0.35">
      <c r="A207" s="40" t="s">
        <v>13</v>
      </c>
      <c r="B207" s="39">
        <v>4</v>
      </c>
      <c r="C207" s="39">
        <v>7</v>
      </c>
      <c r="D207" s="39"/>
      <c r="E207" s="39"/>
      <c r="F207" s="39"/>
      <c r="G207" s="39"/>
      <c r="H207" s="39" t="str">
        <f t="shared" si="31"/>
        <v>4.7</v>
      </c>
      <c r="I207" s="39" t="s">
        <v>106</v>
      </c>
      <c r="J207" s="39"/>
      <c r="K207" s="39" t="s">
        <v>16</v>
      </c>
      <c r="L207" s="156" t="s">
        <v>1209</v>
      </c>
      <c r="M207" s="156"/>
      <c r="N207" s="122"/>
      <c r="O207" s="39"/>
      <c r="P207" s="39"/>
      <c r="Q207" s="39"/>
      <c r="R207" s="2" t="s">
        <v>365</v>
      </c>
      <c r="S207" s="2" t="s">
        <v>366</v>
      </c>
    </row>
    <row r="208" spans="1:24" ht="12" customHeight="1" x14ac:dyDescent="0.35">
      <c r="A208" s="40" t="s">
        <v>13</v>
      </c>
      <c r="B208" s="39">
        <v>4</v>
      </c>
      <c r="C208" s="40">
        <v>7</v>
      </c>
      <c r="D208" s="40">
        <v>1</v>
      </c>
      <c r="E208" s="40"/>
      <c r="F208" s="40"/>
      <c r="G208" s="40"/>
      <c r="H208" s="40" t="str">
        <f t="shared" si="31"/>
        <v>4.7.1</v>
      </c>
      <c r="I208" s="55" t="s">
        <v>107</v>
      </c>
      <c r="J208" s="55"/>
      <c r="K208" s="39" t="s">
        <v>16</v>
      </c>
      <c r="L208" s="179" t="s">
        <v>1209</v>
      </c>
      <c r="M208" s="179"/>
      <c r="N208" s="122"/>
      <c r="O208" s="55"/>
      <c r="P208" s="55"/>
      <c r="Q208" s="55"/>
      <c r="R208" s="2" t="s">
        <v>367</v>
      </c>
      <c r="S208" s="76" t="s">
        <v>368</v>
      </c>
      <c r="T208" s="76"/>
      <c r="U208" s="76"/>
      <c r="V208" s="76"/>
      <c r="W208" s="76"/>
      <c r="X208" s="76"/>
    </row>
    <row r="209" spans="1:460" ht="12" customHeight="1" x14ac:dyDescent="0.35">
      <c r="A209" s="40" t="s">
        <v>13</v>
      </c>
      <c r="B209" s="39">
        <v>4</v>
      </c>
      <c r="C209" s="40">
        <v>7</v>
      </c>
      <c r="D209" s="40">
        <v>2</v>
      </c>
      <c r="E209" s="40"/>
      <c r="F209" s="40"/>
      <c r="G209" s="40"/>
      <c r="H209" s="40" t="str">
        <f t="shared" si="31"/>
        <v>4.7.2</v>
      </c>
      <c r="I209" s="55" t="s">
        <v>203</v>
      </c>
      <c r="J209" s="55"/>
      <c r="K209" s="39" t="s">
        <v>16</v>
      </c>
      <c r="L209" s="179" t="s">
        <v>1209</v>
      </c>
      <c r="M209" s="179"/>
      <c r="N209" s="122"/>
      <c r="O209" s="55"/>
      <c r="P209" s="55"/>
      <c r="Q209" s="55"/>
      <c r="R209" s="76"/>
      <c r="S209" s="76"/>
      <c r="T209" s="76"/>
      <c r="U209" s="76"/>
      <c r="V209" s="76"/>
      <c r="W209" s="76"/>
      <c r="X209" s="76"/>
    </row>
    <row r="210" spans="1:460" s="2" customFormat="1" ht="12" customHeight="1" x14ac:dyDescent="0.35">
      <c r="A210" s="40" t="s">
        <v>13</v>
      </c>
      <c r="B210" s="39">
        <v>4</v>
      </c>
      <c r="C210" s="39">
        <v>4</v>
      </c>
      <c r="D210" s="39">
        <v>8</v>
      </c>
      <c r="E210" s="39"/>
      <c r="F210" s="39"/>
      <c r="G210" s="39"/>
      <c r="H210" s="86" t="str">
        <f t="shared" si="31"/>
        <v>4.4.8</v>
      </c>
      <c r="I210" s="39" t="s">
        <v>108</v>
      </c>
      <c r="J210" s="39"/>
      <c r="K210" s="39" t="s">
        <v>16</v>
      </c>
      <c r="L210" s="156" t="s">
        <v>1209</v>
      </c>
      <c r="M210" s="156"/>
      <c r="N210" s="122"/>
      <c r="O210" s="39"/>
      <c r="P210" s="39"/>
      <c r="Q210" s="39"/>
    </row>
    <row r="211" spans="1:460" ht="12" customHeight="1" x14ac:dyDescent="0.35">
      <c r="A211" s="40" t="s">
        <v>13</v>
      </c>
      <c r="B211" s="52">
        <v>5</v>
      </c>
      <c r="C211" s="52">
        <v>0</v>
      </c>
      <c r="D211" s="52"/>
      <c r="E211" s="52"/>
      <c r="F211" s="52"/>
      <c r="G211" s="52"/>
      <c r="H211" s="52" t="str">
        <f t="shared" si="31"/>
        <v>5.0</v>
      </c>
      <c r="I211" s="52" t="s">
        <v>596</v>
      </c>
      <c r="J211" s="52"/>
      <c r="K211" s="52" t="s">
        <v>16</v>
      </c>
      <c r="L211" s="181" t="s">
        <v>1209</v>
      </c>
      <c r="M211" s="181"/>
      <c r="N211" s="125"/>
      <c r="O211" s="52"/>
      <c r="P211" s="52"/>
      <c r="Q211" s="52"/>
      <c r="R211" s="73" t="s">
        <v>370</v>
      </c>
      <c r="S211" s="73" t="s">
        <v>369</v>
      </c>
      <c r="T211" s="73" t="s">
        <v>110</v>
      </c>
      <c r="U211" s="73" t="s">
        <v>116</v>
      </c>
      <c r="V211" s="73"/>
      <c r="W211" s="73"/>
      <c r="X211" s="73"/>
    </row>
    <row r="212" spans="1:460" s="22" customFormat="1" ht="12" customHeight="1" x14ac:dyDescent="0.35">
      <c r="A212" s="56" t="s">
        <v>295</v>
      </c>
      <c r="B212" s="56" t="s">
        <v>14</v>
      </c>
      <c r="C212" s="56">
        <v>3</v>
      </c>
      <c r="D212" s="56"/>
      <c r="E212" s="56"/>
      <c r="F212" s="56"/>
      <c r="G212" s="56"/>
      <c r="H212" s="56" t="str">
        <f t="shared" si="31"/>
        <v>Vol.3</v>
      </c>
      <c r="I212" s="56" t="s">
        <v>117</v>
      </c>
      <c r="J212" s="56"/>
      <c r="K212" s="128"/>
      <c r="L212" s="182" t="s">
        <v>1209</v>
      </c>
      <c r="M212" s="182" t="s">
        <v>1261</v>
      </c>
      <c r="N212" s="128"/>
      <c r="O212" s="56"/>
      <c r="P212" s="56"/>
      <c r="Q212" s="56" t="s">
        <v>1215</v>
      </c>
      <c r="R212" s="79" t="s">
        <v>321</v>
      </c>
      <c r="S212" s="79" t="s">
        <v>371</v>
      </c>
      <c r="T212" s="79" t="s">
        <v>529</v>
      </c>
      <c r="U212" s="79" t="s">
        <v>530</v>
      </c>
      <c r="V212" s="79"/>
      <c r="W212" s="79"/>
      <c r="X212" s="79"/>
    </row>
    <row r="213" spans="1:460" ht="12" customHeight="1" x14ac:dyDescent="0.35">
      <c r="A213" s="56" t="s">
        <v>295</v>
      </c>
      <c r="B213" s="40" t="s">
        <v>27</v>
      </c>
      <c r="C213" s="40"/>
      <c r="D213" s="40"/>
      <c r="E213" s="40"/>
      <c r="F213" s="40"/>
      <c r="G213" s="40"/>
      <c r="H213" s="40" t="str">
        <f t="shared" si="31"/>
        <v>Title</v>
      </c>
      <c r="I213" s="40" t="s">
        <v>26</v>
      </c>
      <c r="J213" s="40"/>
      <c r="K213" s="40" t="s">
        <v>16</v>
      </c>
      <c r="L213" s="167" t="s">
        <v>1209</v>
      </c>
      <c r="M213" s="167"/>
      <c r="N213" s="120"/>
      <c r="O213" s="40"/>
      <c r="P213" s="40"/>
      <c r="Q213" s="40"/>
      <c r="R213" s="3" t="s">
        <v>291</v>
      </c>
      <c r="S213" s="3" t="s">
        <v>296</v>
      </c>
    </row>
    <row r="214" spans="1:460" ht="12" customHeight="1" x14ac:dyDescent="0.35">
      <c r="A214" s="56" t="s">
        <v>295</v>
      </c>
      <c r="B214" s="40" t="s">
        <v>29</v>
      </c>
      <c r="C214" s="40"/>
      <c r="D214" s="40"/>
      <c r="E214" s="40"/>
      <c r="F214" s="40"/>
      <c r="G214" s="40"/>
      <c r="H214" s="40" t="str">
        <f t="shared" si="31"/>
        <v>TL</v>
      </c>
      <c r="I214" s="40" t="s">
        <v>28</v>
      </c>
      <c r="J214" s="40"/>
      <c r="K214" s="111" t="s">
        <v>16</v>
      </c>
      <c r="L214" s="167" t="s">
        <v>1209</v>
      </c>
      <c r="M214" s="167"/>
      <c r="N214" s="111"/>
      <c r="O214" s="40"/>
      <c r="P214" s="40"/>
      <c r="Q214" s="40"/>
      <c r="R214" s="3" t="s">
        <v>302</v>
      </c>
      <c r="S214" s="3" t="s">
        <v>300</v>
      </c>
    </row>
    <row r="215" spans="1:460" ht="12" customHeight="1" x14ac:dyDescent="0.35">
      <c r="A215" s="56" t="s">
        <v>295</v>
      </c>
      <c r="B215" s="40" t="s">
        <v>12</v>
      </c>
      <c r="C215" s="40"/>
      <c r="D215" s="40"/>
      <c r="E215" s="40"/>
      <c r="F215" s="40"/>
      <c r="G215" s="40"/>
      <c r="H215" s="40" t="str">
        <f t="shared" si="31"/>
        <v>ToC</v>
      </c>
      <c r="I215" s="40" t="s">
        <v>18</v>
      </c>
      <c r="J215" s="40"/>
      <c r="K215" s="111" t="s">
        <v>16</v>
      </c>
      <c r="L215" s="167" t="s">
        <v>1209</v>
      </c>
      <c r="M215" s="167"/>
      <c r="N215" s="120"/>
      <c r="O215" s="40"/>
      <c r="P215" s="40"/>
      <c r="Q215" s="40"/>
      <c r="R215" s="3" t="s">
        <v>302</v>
      </c>
      <c r="S215" s="3" t="s">
        <v>297</v>
      </c>
    </row>
    <row r="216" spans="1:460" ht="12" customHeight="1" x14ac:dyDescent="0.35">
      <c r="A216" s="56" t="s">
        <v>295</v>
      </c>
      <c r="B216" s="40" t="s">
        <v>30</v>
      </c>
      <c r="C216" s="40"/>
      <c r="D216" s="40"/>
      <c r="E216" s="40"/>
      <c r="F216" s="40"/>
      <c r="G216" s="40"/>
      <c r="H216" s="40" t="str">
        <f t="shared" si="31"/>
        <v>LoTF</v>
      </c>
      <c r="I216" s="40" t="s">
        <v>293</v>
      </c>
      <c r="J216" s="40"/>
      <c r="K216" s="111" t="s">
        <v>16</v>
      </c>
      <c r="L216" s="167" t="s">
        <v>1209</v>
      </c>
      <c r="M216" s="167"/>
      <c r="N216" s="120"/>
      <c r="O216" s="40"/>
      <c r="P216" s="40"/>
      <c r="Q216" s="40"/>
      <c r="R216" s="3" t="s">
        <v>302</v>
      </c>
      <c r="S216" s="3" t="s">
        <v>298</v>
      </c>
    </row>
    <row r="217" spans="1:460" ht="12" customHeight="1" x14ac:dyDescent="0.35">
      <c r="A217" s="56" t="s">
        <v>10</v>
      </c>
      <c r="B217" s="40" t="s">
        <v>725</v>
      </c>
      <c r="C217" s="40"/>
      <c r="D217" s="40"/>
      <c r="E217" s="40"/>
      <c r="F217" s="40"/>
      <c r="G217" s="40"/>
      <c r="H217" s="40" t="str">
        <f t="shared" si="31"/>
        <v xml:space="preserve">GoA &amp;A </v>
      </c>
      <c r="I217" s="40" t="s">
        <v>724</v>
      </c>
      <c r="J217" s="40"/>
      <c r="K217" s="111" t="s">
        <v>16</v>
      </c>
      <c r="L217" s="167" t="s">
        <v>1209</v>
      </c>
      <c r="M217" s="167"/>
      <c r="N217" s="120"/>
      <c r="O217" s="40">
        <v>0</v>
      </c>
      <c r="P217" s="40"/>
      <c r="Q217" s="40"/>
    </row>
    <row r="218" spans="1:460" ht="12" customHeight="1" x14ac:dyDescent="0.35">
      <c r="A218" s="56" t="s">
        <v>295</v>
      </c>
      <c r="B218" s="57"/>
      <c r="C218" s="57"/>
      <c r="D218" s="57"/>
      <c r="E218" s="57"/>
      <c r="F218" s="57"/>
      <c r="G218" s="57"/>
      <c r="H218" s="57" t="str">
        <f>B218&amp;IF(C218="",,".")&amp;C218&amp;IF(D218="",,".")&amp;D218&amp;IF(E218="",,".")&amp;E218&amp;IF(F218="",,".")&amp;F218&amp;IF(G218="",,".")&amp;G218</f>
        <v/>
      </c>
      <c r="I218" s="57" t="s">
        <v>727</v>
      </c>
      <c r="J218" s="57"/>
      <c r="K218" s="57"/>
      <c r="L218" s="183" t="s">
        <v>1209</v>
      </c>
      <c r="M218" s="183"/>
      <c r="N218" s="129"/>
      <c r="O218" s="57"/>
      <c r="P218" s="57"/>
      <c r="Q218" s="57"/>
      <c r="R218" s="80" t="s">
        <v>372</v>
      </c>
      <c r="S218" s="80" t="s">
        <v>373</v>
      </c>
      <c r="T218" s="80" t="s">
        <v>198</v>
      </c>
      <c r="U218" s="80" t="s">
        <v>199</v>
      </c>
      <c r="V218" s="80"/>
      <c r="W218" s="80"/>
      <c r="X218" s="80"/>
    </row>
    <row r="219" spans="1:460" ht="12" customHeight="1" x14ac:dyDescent="0.35">
      <c r="A219" s="128"/>
      <c r="B219" s="120">
        <v>1</v>
      </c>
      <c r="C219" s="120">
        <v>0</v>
      </c>
      <c r="D219" s="120"/>
      <c r="E219" s="120"/>
      <c r="F219" s="120"/>
      <c r="G219" s="120"/>
      <c r="H219" s="120" t="str">
        <f>B219&amp;IF(C219="",,".")&amp;C219&amp;IF(D219="",,".")&amp;D219&amp;IF(E219="",,".")&amp;E219&amp;IF(F219="",,".")&amp;F219&amp;IF(G219="",,".")&amp;G219</f>
        <v>1.0</v>
      </c>
      <c r="I219" s="120" t="s">
        <v>229</v>
      </c>
      <c r="J219" s="120"/>
      <c r="K219" s="40" t="s">
        <v>16</v>
      </c>
      <c r="L219" s="184" t="s">
        <v>1209</v>
      </c>
      <c r="M219" s="184"/>
      <c r="N219" s="120"/>
      <c r="O219" s="120"/>
      <c r="P219" s="120"/>
      <c r="Q219" s="120"/>
      <c r="R219" s="113"/>
      <c r="S219" s="113"/>
      <c r="T219" s="113"/>
      <c r="U219" s="113"/>
      <c r="V219" s="113"/>
      <c r="W219" s="113"/>
      <c r="X219" s="113"/>
      <c r="Y219" s="113"/>
      <c r="Z219" s="113"/>
      <c r="AA219" s="113"/>
      <c r="AB219" s="113"/>
      <c r="AC219" s="113"/>
      <c r="AD219" s="113"/>
      <c r="AE219" s="113"/>
      <c r="AF219" s="113"/>
      <c r="AG219" s="113"/>
      <c r="AH219" s="113"/>
      <c r="AI219" s="113"/>
      <c r="AJ219" s="113"/>
      <c r="AK219" s="113"/>
      <c r="AL219" s="113"/>
      <c r="AM219" s="113"/>
      <c r="AN219" s="113"/>
      <c r="AO219" s="113"/>
      <c r="AP219" s="113"/>
      <c r="AQ219" s="113"/>
      <c r="AR219" s="113"/>
      <c r="AS219" s="113"/>
      <c r="AT219" s="113"/>
      <c r="AU219" s="113"/>
      <c r="AV219" s="113"/>
      <c r="AW219" s="113"/>
      <c r="AX219" s="113"/>
      <c r="AY219" s="113"/>
      <c r="AZ219" s="113"/>
      <c r="BA219" s="113"/>
      <c r="BB219" s="113"/>
      <c r="BC219" s="113"/>
      <c r="BD219" s="113"/>
      <c r="BE219" s="113"/>
      <c r="BF219" s="113"/>
      <c r="BG219" s="113"/>
      <c r="BH219" s="113"/>
      <c r="BI219" s="113"/>
      <c r="BJ219" s="113"/>
      <c r="BK219" s="113"/>
      <c r="BL219" s="113"/>
      <c r="BM219" s="113"/>
      <c r="BN219" s="113"/>
      <c r="BO219" s="113"/>
      <c r="BP219" s="113"/>
      <c r="BQ219" s="113"/>
      <c r="BR219" s="113"/>
      <c r="BS219" s="113"/>
      <c r="BT219" s="113"/>
      <c r="BU219" s="113"/>
      <c r="BV219" s="113"/>
      <c r="BW219" s="113"/>
      <c r="BX219" s="113"/>
      <c r="BY219" s="113"/>
      <c r="BZ219" s="113"/>
      <c r="CA219" s="113"/>
      <c r="CB219" s="113"/>
      <c r="CC219" s="113"/>
      <c r="CD219" s="113"/>
      <c r="CE219" s="113"/>
      <c r="CF219" s="113"/>
      <c r="CG219" s="113"/>
      <c r="CH219" s="113"/>
      <c r="CI219" s="113"/>
      <c r="CJ219" s="113"/>
      <c r="CK219" s="113"/>
      <c r="CL219" s="113"/>
      <c r="CM219" s="113"/>
      <c r="CN219" s="113"/>
      <c r="CO219" s="113"/>
      <c r="CP219" s="113"/>
      <c r="CQ219" s="113"/>
      <c r="CR219" s="113"/>
      <c r="CS219" s="113"/>
      <c r="CT219" s="113"/>
      <c r="CU219" s="113"/>
      <c r="CV219" s="113"/>
      <c r="CW219" s="113"/>
      <c r="CX219" s="113"/>
      <c r="CY219" s="113"/>
      <c r="CZ219" s="113"/>
      <c r="DA219" s="113"/>
      <c r="DB219" s="113"/>
      <c r="DC219" s="113"/>
      <c r="DD219" s="113"/>
      <c r="DE219" s="113"/>
      <c r="DF219" s="113"/>
      <c r="DG219" s="113"/>
      <c r="DH219" s="113"/>
      <c r="DI219" s="113"/>
      <c r="DJ219" s="113"/>
      <c r="DK219" s="113"/>
      <c r="DL219" s="113"/>
      <c r="DM219" s="113"/>
      <c r="DN219" s="113"/>
      <c r="DO219" s="113"/>
      <c r="DP219" s="113"/>
      <c r="DQ219" s="113"/>
      <c r="DR219" s="113"/>
      <c r="DS219" s="113"/>
      <c r="DT219" s="113"/>
      <c r="DU219" s="113"/>
      <c r="DV219" s="113"/>
      <c r="DW219" s="113"/>
      <c r="DX219" s="113"/>
      <c r="DY219" s="113"/>
      <c r="DZ219" s="113"/>
      <c r="EA219" s="113"/>
      <c r="EB219" s="113"/>
      <c r="EC219" s="113"/>
      <c r="ED219" s="113"/>
      <c r="EE219" s="113"/>
      <c r="EF219" s="113"/>
      <c r="EG219" s="113"/>
      <c r="EH219" s="113"/>
      <c r="EI219" s="113"/>
      <c r="EJ219" s="113"/>
      <c r="EK219" s="113"/>
      <c r="EL219" s="113"/>
      <c r="EM219" s="113"/>
      <c r="EN219" s="113"/>
      <c r="EO219" s="113"/>
      <c r="EP219" s="113"/>
      <c r="EQ219" s="113"/>
      <c r="ER219" s="113"/>
      <c r="ES219" s="113"/>
      <c r="ET219" s="113"/>
      <c r="EU219" s="113"/>
      <c r="EV219" s="113"/>
      <c r="EW219" s="113"/>
      <c r="EX219" s="113"/>
      <c r="EY219" s="113"/>
      <c r="EZ219" s="113"/>
      <c r="FA219" s="113"/>
      <c r="FB219" s="113"/>
      <c r="FC219" s="113"/>
      <c r="FD219" s="113"/>
      <c r="FE219" s="113"/>
      <c r="FF219" s="113"/>
      <c r="FG219" s="113"/>
      <c r="FH219" s="113"/>
      <c r="FI219" s="113"/>
      <c r="FJ219" s="113"/>
      <c r="FK219" s="113"/>
      <c r="FL219" s="113"/>
      <c r="FM219" s="113"/>
      <c r="FN219" s="113"/>
      <c r="FO219" s="113"/>
      <c r="FP219" s="113"/>
      <c r="FQ219" s="113"/>
      <c r="FR219" s="113"/>
      <c r="FS219" s="113"/>
      <c r="FT219" s="113"/>
      <c r="FU219" s="113"/>
      <c r="FV219" s="113"/>
      <c r="FW219" s="113"/>
      <c r="FX219" s="113"/>
      <c r="FY219" s="113"/>
      <c r="FZ219" s="113"/>
      <c r="GA219" s="113"/>
      <c r="GB219" s="113"/>
      <c r="GC219" s="113"/>
      <c r="GD219" s="113"/>
      <c r="GE219" s="113"/>
      <c r="GF219" s="113"/>
      <c r="GG219" s="113"/>
      <c r="GH219" s="113"/>
      <c r="GI219" s="113"/>
      <c r="GJ219" s="113"/>
      <c r="GK219" s="113"/>
      <c r="GL219" s="113"/>
      <c r="GM219" s="113"/>
      <c r="GN219" s="113"/>
      <c r="GO219" s="113"/>
      <c r="GP219" s="113"/>
      <c r="GQ219" s="113"/>
      <c r="GR219" s="113"/>
      <c r="GS219" s="113"/>
      <c r="GT219" s="113"/>
      <c r="GU219" s="113"/>
      <c r="GV219" s="113"/>
      <c r="GW219" s="113"/>
      <c r="GX219" s="113"/>
      <c r="GY219" s="113"/>
      <c r="GZ219" s="113"/>
      <c r="HA219" s="113"/>
      <c r="HB219" s="113"/>
      <c r="HC219" s="113"/>
      <c r="HD219" s="113"/>
      <c r="HE219" s="113"/>
      <c r="HF219" s="113"/>
      <c r="HG219" s="113"/>
      <c r="HH219" s="113"/>
      <c r="HI219" s="113"/>
      <c r="HJ219" s="113"/>
      <c r="HK219" s="113"/>
      <c r="HL219" s="113"/>
      <c r="HM219" s="113"/>
      <c r="HN219" s="113"/>
      <c r="HO219" s="113"/>
      <c r="HP219" s="113"/>
      <c r="HQ219" s="113"/>
      <c r="HR219" s="113"/>
      <c r="HS219" s="113"/>
      <c r="HT219" s="113"/>
      <c r="HU219" s="113"/>
      <c r="HV219" s="113"/>
      <c r="HW219" s="113"/>
      <c r="HX219" s="113"/>
      <c r="HY219" s="113"/>
      <c r="HZ219" s="113"/>
      <c r="IA219" s="113"/>
      <c r="IB219" s="113"/>
      <c r="IC219" s="113"/>
      <c r="ID219" s="113"/>
      <c r="IE219" s="113"/>
      <c r="IF219" s="113"/>
      <c r="IG219" s="113"/>
      <c r="IH219" s="113"/>
      <c r="II219" s="113"/>
      <c r="IJ219" s="113"/>
      <c r="IK219" s="113"/>
      <c r="IL219" s="113"/>
      <c r="IM219" s="113"/>
      <c r="IN219" s="113"/>
      <c r="IO219" s="113"/>
      <c r="IP219" s="113"/>
      <c r="IQ219" s="113"/>
      <c r="IR219" s="113"/>
      <c r="IS219" s="113"/>
      <c r="IT219" s="113"/>
      <c r="IU219" s="113"/>
      <c r="IV219" s="113"/>
      <c r="IW219" s="113"/>
      <c r="IX219" s="113"/>
      <c r="IY219" s="113"/>
      <c r="IZ219" s="113"/>
      <c r="JA219" s="113"/>
      <c r="JB219" s="113"/>
      <c r="JC219" s="113"/>
      <c r="JD219" s="113"/>
      <c r="JE219" s="113"/>
      <c r="JF219" s="113"/>
      <c r="JG219" s="113"/>
      <c r="JH219" s="113"/>
      <c r="JI219" s="113"/>
      <c r="JJ219" s="113"/>
      <c r="JK219" s="113"/>
      <c r="JL219" s="113"/>
      <c r="JM219" s="113"/>
      <c r="JN219" s="113"/>
      <c r="JO219" s="113"/>
      <c r="JP219" s="113"/>
      <c r="JQ219" s="113"/>
      <c r="JR219" s="113"/>
      <c r="JS219" s="113"/>
      <c r="JT219" s="113"/>
      <c r="JU219" s="113"/>
      <c r="JV219" s="113"/>
      <c r="JW219" s="113"/>
      <c r="JX219" s="113"/>
      <c r="JY219" s="113"/>
      <c r="JZ219" s="113"/>
      <c r="KA219" s="113"/>
      <c r="KB219" s="113"/>
      <c r="KC219" s="113"/>
      <c r="KD219" s="113"/>
      <c r="KE219" s="113"/>
      <c r="KF219" s="113"/>
      <c r="KG219" s="113"/>
      <c r="KH219" s="113"/>
      <c r="KI219" s="113"/>
      <c r="KJ219" s="113"/>
      <c r="KK219" s="113"/>
      <c r="KL219" s="113"/>
      <c r="KM219" s="113"/>
      <c r="KN219" s="113"/>
      <c r="KO219" s="113"/>
      <c r="KP219" s="113"/>
      <c r="KQ219" s="113"/>
      <c r="KR219" s="113"/>
      <c r="KS219" s="113"/>
      <c r="KT219" s="113"/>
      <c r="KU219" s="113"/>
      <c r="KV219" s="113"/>
      <c r="KW219" s="113"/>
      <c r="KX219" s="113"/>
      <c r="KY219" s="113"/>
      <c r="KZ219" s="113"/>
      <c r="LA219" s="113"/>
      <c r="LB219" s="113"/>
      <c r="LC219" s="113"/>
      <c r="LD219" s="113"/>
      <c r="LE219" s="113"/>
      <c r="LF219" s="113"/>
      <c r="LG219" s="113"/>
      <c r="LH219" s="113"/>
      <c r="LI219" s="113"/>
      <c r="LJ219" s="113"/>
      <c r="LK219" s="113"/>
      <c r="LL219" s="113"/>
      <c r="LM219" s="113"/>
      <c r="LN219" s="113"/>
      <c r="LO219" s="113"/>
      <c r="LP219" s="113"/>
      <c r="LQ219" s="113"/>
      <c r="LR219" s="113"/>
      <c r="LS219" s="113"/>
      <c r="LT219" s="113"/>
      <c r="LU219" s="113"/>
      <c r="LV219" s="113"/>
      <c r="LW219" s="113"/>
      <c r="LX219" s="113"/>
      <c r="LY219" s="113"/>
      <c r="LZ219" s="113"/>
      <c r="MA219" s="113"/>
      <c r="MB219" s="113"/>
      <c r="MC219" s="113"/>
      <c r="MD219" s="113"/>
      <c r="ME219" s="113"/>
      <c r="MF219" s="113"/>
      <c r="MG219" s="113"/>
      <c r="MH219" s="113"/>
      <c r="MI219" s="113"/>
      <c r="MJ219" s="113"/>
      <c r="MK219" s="113"/>
      <c r="ML219" s="113"/>
      <c r="MM219" s="113"/>
      <c r="MN219" s="113"/>
      <c r="MO219" s="113"/>
      <c r="MP219" s="113"/>
      <c r="MQ219" s="113"/>
      <c r="MR219" s="113"/>
      <c r="MS219" s="113"/>
      <c r="MT219" s="113"/>
      <c r="MU219" s="113"/>
      <c r="MV219" s="113"/>
      <c r="MW219" s="113"/>
      <c r="MX219" s="113"/>
      <c r="MY219" s="113"/>
      <c r="MZ219" s="113"/>
      <c r="NA219" s="113"/>
      <c r="NB219" s="113"/>
      <c r="NC219" s="113"/>
      <c r="ND219" s="113"/>
      <c r="NE219" s="113"/>
      <c r="NF219" s="113"/>
      <c r="NG219" s="113"/>
      <c r="NH219" s="113"/>
      <c r="NI219" s="113"/>
      <c r="NJ219" s="113"/>
      <c r="NK219" s="113"/>
      <c r="NL219" s="113"/>
      <c r="NM219" s="113"/>
      <c r="NN219" s="113"/>
      <c r="NO219" s="113"/>
      <c r="NP219" s="113"/>
      <c r="NQ219" s="113"/>
      <c r="NR219" s="113"/>
      <c r="NS219" s="113"/>
      <c r="NT219" s="113"/>
      <c r="NU219" s="113"/>
      <c r="NV219" s="113"/>
      <c r="NW219" s="113"/>
      <c r="NX219" s="113"/>
      <c r="NY219" s="113"/>
      <c r="NZ219" s="113"/>
      <c r="OA219" s="113"/>
      <c r="OB219" s="113"/>
      <c r="OC219" s="113"/>
      <c r="OD219" s="113"/>
      <c r="OE219" s="113"/>
      <c r="OF219" s="113"/>
      <c r="OG219" s="113"/>
      <c r="OH219" s="113"/>
      <c r="OI219" s="113"/>
      <c r="OJ219" s="113"/>
      <c r="OK219" s="113"/>
      <c r="OL219" s="113"/>
      <c r="OM219" s="113"/>
      <c r="ON219" s="113"/>
      <c r="OO219" s="113"/>
      <c r="OP219" s="113"/>
      <c r="OQ219" s="113"/>
      <c r="OR219" s="113"/>
      <c r="OS219" s="113"/>
      <c r="OT219" s="113"/>
      <c r="OU219" s="113"/>
      <c r="OV219" s="113"/>
      <c r="OW219" s="113"/>
      <c r="OX219" s="113"/>
      <c r="OY219" s="113"/>
      <c r="OZ219" s="113"/>
      <c r="PA219" s="113"/>
      <c r="PB219" s="113"/>
      <c r="PC219" s="113"/>
      <c r="PD219" s="113"/>
      <c r="PE219" s="113"/>
      <c r="PF219" s="113"/>
      <c r="PG219" s="113"/>
      <c r="PH219" s="113"/>
      <c r="PI219" s="113"/>
      <c r="PJ219" s="113"/>
      <c r="PK219" s="113"/>
      <c r="PL219" s="113"/>
      <c r="PM219" s="113"/>
      <c r="PN219" s="113"/>
      <c r="PO219" s="113"/>
      <c r="PP219" s="113"/>
      <c r="PQ219" s="113"/>
      <c r="PR219" s="113"/>
      <c r="PS219" s="113"/>
      <c r="PT219" s="113"/>
      <c r="PU219" s="113"/>
      <c r="PV219" s="113"/>
      <c r="PW219" s="113"/>
      <c r="PX219" s="113"/>
      <c r="PY219" s="113"/>
      <c r="PZ219" s="113"/>
      <c r="QA219" s="113"/>
      <c r="QB219" s="113"/>
      <c r="QC219" s="113"/>
      <c r="QD219" s="113"/>
      <c r="QE219" s="113"/>
      <c r="QF219" s="113"/>
      <c r="QG219" s="113"/>
      <c r="QH219" s="113"/>
      <c r="QI219" s="113"/>
      <c r="QJ219" s="113"/>
      <c r="QK219" s="113"/>
      <c r="QL219" s="113"/>
      <c r="QM219" s="113"/>
      <c r="QN219" s="113"/>
      <c r="QO219" s="113"/>
      <c r="QP219" s="113"/>
      <c r="QQ219" s="113"/>
      <c r="QR219" s="113"/>
    </row>
    <row r="220" spans="1:460" s="2" customFormat="1" ht="12" customHeight="1" x14ac:dyDescent="0.35">
      <c r="A220" s="56" t="s">
        <v>295</v>
      </c>
      <c r="B220" s="58">
        <v>2</v>
      </c>
      <c r="C220" s="58">
        <v>0</v>
      </c>
      <c r="D220" s="58"/>
      <c r="E220" s="58"/>
      <c r="F220" s="58"/>
      <c r="G220" s="58"/>
      <c r="H220" s="58" t="str">
        <f t="shared" ref="H220:H239" si="41">B220&amp;IF(C220="",,".")&amp;C220&amp;IF(D220="",,".")&amp;D220&amp;IF(E220="",,".")&amp;E220&amp;IF(F220="",,".")&amp;F220&amp;IF(G220="",,".")&amp;G220</f>
        <v>2.0</v>
      </c>
      <c r="I220" s="58" t="s">
        <v>192</v>
      </c>
      <c r="J220" s="58"/>
      <c r="K220" s="58" t="s">
        <v>16</v>
      </c>
      <c r="L220" s="185" t="s">
        <v>1209</v>
      </c>
      <c r="M220" s="185"/>
      <c r="N220" s="130"/>
      <c r="O220" s="58"/>
      <c r="P220" s="58"/>
      <c r="Q220" s="58"/>
      <c r="R220" s="81" t="s">
        <v>375</v>
      </c>
      <c r="S220" s="81" t="s">
        <v>374</v>
      </c>
      <c r="T220" s="81"/>
      <c r="U220" s="81"/>
      <c r="V220" s="81"/>
      <c r="W220" s="81"/>
      <c r="X220" s="81"/>
    </row>
    <row r="221" spans="1:460" ht="12" customHeight="1" x14ac:dyDescent="0.35">
      <c r="A221" s="56" t="s">
        <v>295</v>
      </c>
      <c r="B221" s="40">
        <v>2</v>
      </c>
      <c r="C221" s="40">
        <v>1</v>
      </c>
      <c r="D221" s="40"/>
      <c r="E221" s="40"/>
      <c r="F221" s="40"/>
      <c r="G221" s="40"/>
      <c r="H221" s="40" t="str">
        <f t="shared" ref="H221:H223" si="42">B221&amp;IF(C221="",,".")&amp;C221&amp;IF(D221="",,".")&amp;D221&amp;IF(E221="",,".")&amp;E221&amp;IF(F221="",,".")&amp;F221&amp;IF(G221="",,".")&amp;G221</f>
        <v>2.1</v>
      </c>
      <c r="I221" s="40" t="s">
        <v>286</v>
      </c>
      <c r="J221" s="40"/>
      <c r="K221" s="58" t="s">
        <v>16</v>
      </c>
      <c r="L221" s="167" t="s">
        <v>1209</v>
      </c>
      <c r="M221" s="167"/>
      <c r="N221" s="167"/>
      <c r="O221" s="40"/>
      <c r="P221" s="40"/>
      <c r="Q221" s="40"/>
    </row>
    <row r="222" spans="1:460" ht="12" customHeight="1" x14ac:dyDescent="0.35">
      <c r="A222" s="56" t="s">
        <v>295</v>
      </c>
      <c r="B222" s="40">
        <v>2</v>
      </c>
      <c r="C222" s="40">
        <v>2</v>
      </c>
      <c r="D222" s="40"/>
      <c r="E222" s="40"/>
      <c r="F222" s="40"/>
      <c r="G222" s="40"/>
      <c r="H222" s="40" t="str">
        <f t="shared" si="42"/>
        <v>2.2</v>
      </c>
      <c r="I222" s="40" t="s">
        <v>287</v>
      </c>
      <c r="J222" s="40"/>
      <c r="K222" s="58" t="s">
        <v>16</v>
      </c>
      <c r="L222" s="167" t="s">
        <v>1209</v>
      </c>
      <c r="M222" s="167"/>
      <c r="N222" s="167"/>
      <c r="O222" s="40"/>
      <c r="P222" s="40"/>
      <c r="Q222" s="40"/>
    </row>
    <row r="223" spans="1:460" ht="12" customHeight="1" x14ac:dyDescent="0.35">
      <c r="A223" s="56" t="s">
        <v>295</v>
      </c>
      <c r="B223" s="40">
        <v>2</v>
      </c>
      <c r="C223" s="40">
        <v>3</v>
      </c>
      <c r="D223" s="40"/>
      <c r="E223" s="40"/>
      <c r="F223" s="40"/>
      <c r="G223" s="40"/>
      <c r="H223" s="40" t="str">
        <f t="shared" si="42"/>
        <v>2.3</v>
      </c>
      <c r="I223" s="40" t="s">
        <v>288</v>
      </c>
      <c r="J223" s="40"/>
      <c r="K223" s="58" t="s">
        <v>16</v>
      </c>
      <c r="L223" s="167" t="s">
        <v>1209</v>
      </c>
      <c r="M223" s="167"/>
      <c r="N223" s="167"/>
      <c r="O223" s="40"/>
      <c r="P223" s="40"/>
      <c r="Q223" s="40"/>
    </row>
    <row r="224" spans="1:460" s="2" customFormat="1" ht="12" customHeight="1" x14ac:dyDescent="0.35">
      <c r="A224" s="56" t="s">
        <v>295</v>
      </c>
      <c r="B224" s="58">
        <v>3</v>
      </c>
      <c r="C224" s="58"/>
      <c r="D224" s="58"/>
      <c r="E224" s="58"/>
      <c r="F224" s="58"/>
      <c r="G224" s="58"/>
      <c r="H224" s="58" t="str">
        <f t="shared" si="41"/>
        <v>3</v>
      </c>
      <c r="I224" s="58" t="s">
        <v>190</v>
      </c>
      <c r="J224" s="58"/>
      <c r="K224" s="58"/>
      <c r="L224" s="185" t="s">
        <v>1209</v>
      </c>
      <c r="M224" s="185"/>
      <c r="N224" s="130"/>
      <c r="O224" s="58"/>
      <c r="P224" s="58"/>
      <c r="Q224" s="58"/>
      <c r="R224" s="81" t="s">
        <v>378</v>
      </c>
      <c r="S224" s="81" t="s">
        <v>376</v>
      </c>
      <c r="T224" s="81"/>
      <c r="U224" s="81"/>
      <c r="V224" s="81"/>
      <c r="W224" s="81"/>
      <c r="X224" s="81"/>
    </row>
    <row r="225" spans="1:24" s="2" customFormat="1" ht="12" customHeight="1" x14ac:dyDescent="0.35">
      <c r="A225" s="56" t="s">
        <v>295</v>
      </c>
      <c r="B225" s="39">
        <v>3</v>
      </c>
      <c r="C225" s="39">
        <v>1</v>
      </c>
      <c r="D225" s="39"/>
      <c r="E225" s="39"/>
      <c r="F225" s="39"/>
      <c r="G225" s="39"/>
      <c r="H225" s="39" t="str">
        <f t="shared" si="41"/>
        <v>3.1</v>
      </c>
      <c r="I225" s="39" t="s">
        <v>193</v>
      </c>
      <c r="J225" s="39"/>
      <c r="K225" s="58" t="s">
        <v>16</v>
      </c>
      <c r="L225" s="156" t="s">
        <v>1209</v>
      </c>
      <c r="M225" s="156"/>
      <c r="N225" s="167"/>
      <c r="O225" s="39"/>
      <c r="P225" s="39"/>
      <c r="Q225" s="39"/>
      <c r="T225" s="2" t="s">
        <v>198</v>
      </c>
      <c r="U225" s="2" t="s">
        <v>230</v>
      </c>
    </row>
    <row r="226" spans="1:24" ht="12" customHeight="1" x14ac:dyDescent="0.35">
      <c r="A226" s="56" t="s">
        <v>295</v>
      </c>
      <c r="B226" s="39">
        <v>3</v>
      </c>
      <c r="C226" s="39">
        <v>1</v>
      </c>
      <c r="D226" s="40">
        <v>1</v>
      </c>
      <c r="E226" s="40"/>
      <c r="F226" s="40"/>
      <c r="G226" s="40"/>
      <c r="H226" s="40" t="str">
        <f t="shared" si="41"/>
        <v>3.1.1</v>
      </c>
      <c r="I226" s="40" t="s">
        <v>550</v>
      </c>
      <c r="J226" s="40"/>
      <c r="K226" s="58" t="s">
        <v>16</v>
      </c>
      <c r="L226" s="167" t="s">
        <v>1209</v>
      </c>
      <c r="M226" s="167"/>
      <c r="N226" s="167"/>
      <c r="O226" s="40">
        <v>3</v>
      </c>
      <c r="P226" s="40"/>
      <c r="Q226" s="40"/>
      <c r="S226" s="3" t="s">
        <v>377</v>
      </c>
    </row>
    <row r="227" spans="1:24" ht="12" customHeight="1" x14ac:dyDescent="0.35">
      <c r="A227" s="56" t="s">
        <v>295</v>
      </c>
      <c r="B227" s="39">
        <v>3</v>
      </c>
      <c r="C227" s="39">
        <v>1</v>
      </c>
      <c r="D227" s="40">
        <v>2</v>
      </c>
      <c r="E227" s="40"/>
      <c r="F227" s="40"/>
      <c r="G227" s="40"/>
      <c r="H227" s="40" t="str">
        <f t="shared" si="41"/>
        <v>3.1.2</v>
      </c>
      <c r="I227" s="40" t="s">
        <v>551</v>
      </c>
      <c r="J227" s="40"/>
      <c r="K227" s="58" t="s">
        <v>16</v>
      </c>
      <c r="L227" s="167" t="s">
        <v>1209</v>
      </c>
      <c r="M227" s="167"/>
      <c r="N227" s="167"/>
      <c r="O227" s="40">
        <v>3</v>
      </c>
      <c r="P227" s="40"/>
      <c r="Q227" s="40"/>
      <c r="S227" s="3" t="s">
        <v>377</v>
      </c>
    </row>
    <row r="228" spans="1:24" ht="12" customHeight="1" x14ac:dyDescent="0.35">
      <c r="A228" s="56" t="s">
        <v>295</v>
      </c>
      <c r="B228" s="39">
        <v>3</v>
      </c>
      <c r="C228" s="39">
        <v>1</v>
      </c>
      <c r="D228" s="40">
        <v>3</v>
      </c>
      <c r="E228" s="40"/>
      <c r="F228" s="40"/>
      <c r="G228" s="40"/>
      <c r="H228" s="40" t="str">
        <f t="shared" si="41"/>
        <v>3.1.3</v>
      </c>
      <c r="I228" s="40" t="s">
        <v>552</v>
      </c>
      <c r="J228" s="40"/>
      <c r="K228" s="58" t="s">
        <v>16</v>
      </c>
      <c r="L228" s="167" t="s">
        <v>1209</v>
      </c>
      <c r="M228" s="167"/>
      <c r="N228" s="167"/>
      <c r="O228" s="40">
        <v>3</v>
      </c>
      <c r="P228" s="40"/>
      <c r="Q228" s="40"/>
      <c r="S228" s="3" t="s">
        <v>377</v>
      </c>
    </row>
    <row r="229" spans="1:24" s="2" customFormat="1" ht="13.15" customHeight="1" x14ac:dyDescent="0.35">
      <c r="A229" s="56" t="s">
        <v>295</v>
      </c>
      <c r="B229" s="39">
        <v>3</v>
      </c>
      <c r="C229" s="39">
        <v>2</v>
      </c>
      <c r="D229" s="39"/>
      <c r="E229" s="39"/>
      <c r="F229" s="39"/>
      <c r="G229" s="39"/>
      <c r="H229" s="39" t="str">
        <f t="shared" si="41"/>
        <v>3.2</v>
      </c>
      <c r="I229" s="39" t="s">
        <v>222</v>
      </c>
      <c r="J229" s="39"/>
      <c r="K229" s="58"/>
      <c r="L229" s="156" t="s">
        <v>1209</v>
      </c>
      <c r="M229" s="156"/>
      <c r="N229" s="167"/>
      <c r="O229" s="39"/>
      <c r="P229" s="39"/>
      <c r="Q229" s="39"/>
      <c r="S229" s="3"/>
    </row>
    <row r="230" spans="1:24" ht="12" customHeight="1" x14ac:dyDescent="0.35">
      <c r="A230" s="56" t="s">
        <v>295</v>
      </c>
      <c r="B230" s="39">
        <v>3</v>
      </c>
      <c r="C230" s="40">
        <v>2</v>
      </c>
      <c r="D230" s="40">
        <v>1</v>
      </c>
      <c r="E230" s="40"/>
      <c r="F230" s="40"/>
      <c r="G230" s="40"/>
      <c r="H230" s="40" t="str">
        <f t="shared" si="41"/>
        <v>3.2.1</v>
      </c>
      <c r="I230" s="40" t="s">
        <v>548</v>
      </c>
      <c r="J230" s="40"/>
      <c r="K230" s="58" t="s">
        <v>16</v>
      </c>
      <c r="L230" s="167" t="s">
        <v>1209</v>
      </c>
      <c r="M230" s="167"/>
      <c r="N230" s="167"/>
      <c r="O230" s="40">
        <v>3</v>
      </c>
      <c r="P230" s="40"/>
      <c r="Q230" s="40"/>
      <c r="S230" s="3" t="s">
        <v>377</v>
      </c>
    </row>
    <row r="231" spans="1:24" ht="12" customHeight="1" x14ac:dyDescent="0.35">
      <c r="A231" s="56" t="s">
        <v>295</v>
      </c>
      <c r="B231" s="39">
        <v>3</v>
      </c>
      <c r="C231" s="40">
        <v>2</v>
      </c>
      <c r="D231" s="40">
        <v>2</v>
      </c>
      <c r="E231" s="40"/>
      <c r="F231" s="40"/>
      <c r="G231" s="40"/>
      <c r="H231" s="40" t="str">
        <f t="shared" si="41"/>
        <v>3.2.2</v>
      </c>
      <c r="I231" s="40" t="s">
        <v>604</v>
      </c>
      <c r="J231" s="40"/>
      <c r="K231" s="58" t="s">
        <v>16</v>
      </c>
      <c r="L231" s="167" t="s">
        <v>1209</v>
      </c>
      <c r="M231" s="167"/>
      <c r="N231" s="167"/>
      <c r="O231" s="40">
        <v>3</v>
      </c>
      <c r="P231" s="40"/>
      <c r="Q231" s="40"/>
      <c r="S231" s="3" t="s">
        <v>377</v>
      </c>
    </row>
    <row r="232" spans="1:24" s="2" customFormat="1" ht="13.9" customHeight="1" x14ac:dyDescent="0.35">
      <c r="A232" s="56" t="s">
        <v>295</v>
      </c>
      <c r="B232" s="39">
        <v>3</v>
      </c>
      <c r="C232" s="39">
        <v>3</v>
      </c>
      <c r="D232" s="39"/>
      <c r="E232" s="39"/>
      <c r="F232" s="39"/>
      <c r="G232" s="39"/>
      <c r="H232" s="39" t="str">
        <f t="shared" ref="H232:H234" si="43">B232&amp;IF(C232="",,".")&amp;C232&amp;IF(D232="",,".")&amp;D232&amp;IF(E232="",,".")&amp;E232&amp;IF(F232="",,".")&amp;F232&amp;IF(G232="",,".")&amp;G232</f>
        <v>3.3</v>
      </c>
      <c r="I232" s="39" t="s">
        <v>223</v>
      </c>
      <c r="J232" s="39"/>
      <c r="K232" s="58"/>
      <c r="L232" s="156" t="s">
        <v>1209</v>
      </c>
      <c r="M232" s="156"/>
      <c r="N232" s="167"/>
      <c r="O232" s="39"/>
      <c r="P232" s="39"/>
      <c r="Q232" s="39"/>
      <c r="S232" s="3"/>
    </row>
    <row r="233" spans="1:24" ht="12" customHeight="1" x14ac:dyDescent="0.35">
      <c r="A233" s="56" t="s">
        <v>295</v>
      </c>
      <c r="B233" s="39">
        <v>3</v>
      </c>
      <c r="C233" s="40">
        <v>3</v>
      </c>
      <c r="D233" s="40">
        <v>1</v>
      </c>
      <c r="E233" s="40"/>
      <c r="F233" s="40"/>
      <c r="G233" s="40"/>
      <c r="H233" s="40" t="str">
        <f t="shared" si="43"/>
        <v>3.3.1</v>
      </c>
      <c r="I233" s="40" t="s">
        <v>549</v>
      </c>
      <c r="J233" s="40"/>
      <c r="K233" s="58" t="s">
        <v>16</v>
      </c>
      <c r="L233" s="167" t="s">
        <v>1209</v>
      </c>
      <c r="M233" s="167"/>
      <c r="N233" s="167"/>
      <c r="O233" s="40">
        <v>3</v>
      </c>
      <c r="P233" s="40"/>
      <c r="Q233" s="40"/>
      <c r="S233" s="3" t="s">
        <v>377</v>
      </c>
    </row>
    <row r="234" spans="1:24" ht="12" customHeight="1" x14ac:dyDescent="0.35">
      <c r="A234" s="56" t="s">
        <v>295</v>
      </c>
      <c r="B234" s="39">
        <v>3</v>
      </c>
      <c r="C234" s="40">
        <v>3</v>
      </c>
      <c r="D234" s="40">
        <v>2</v>
      </c>
      <c r="E234" s="40"/>
      <c r="F234" s="40"/>
      <c r="G234" s="40"/>
      <c r="H234" s="40" t="str">
        <f t="shared" si="43"/>
        <v>3.3.2</v>
      </c>
      <c r="I234" s="40" t="s">
        <v>726</v>
      </c>
      <c r="J234" s="40"/>
      <c r="K234" s="58" t="s">
        <v>16</v>
      </c>
      <c r="L234" s="167" t="s">
        <v>1209</v>
      </c>
      <c r="M234" s="167"/>
      <c r="N234" s="167"/>
      <c r="O234" s="40">
        <v>3</v>
      </c>
      <c r="P234" s="40"/>
      <c r="Q234" s="40"/>
      <c r="S234" s="3" t="s">
        <v>377</v>
      </c>
    </row>
    <row r="235" spans="1:24" s="2" customFormat="1" ht="12" customHeight="1" x14ac:dyDescent="0.35">
      <c r="A235" s="56" t="s">
        <v>295</v>
      </c>
      <c r="B235" s="58">
        <v>4</v>
      </c>
      <c r="C235" s="58"/>
      <c r="D235" s="58"/>
      <c r="E235" s="58"/>
      <c r="F235" s="58"/>
      <c r="G235" s="58"/>
      <c r="H235" s="58" t="str">
        <f t="shared" si="41"/>
        <v>4</v>
      </c>
      <c r="I235" s="58" t="s">
        <v>191</v>
      </c>
      <c r="J235" s="58"/>
      <c r="K235" s="58"/>
      <c r="L235" s="185" t="s">
        <v>1209</v>
      </c>
      <c r="M235" s="185"/>
      <c r="N235" s="130"/>
      <c r="O235" s="58"/>
      <c r="P235" s="58"/>
      <c r="Q235" s="58"/>
      <c r="R235" s="81" t="s">
        <v>379</v>
      </c>
      <c r="S235" s="81" t="s">
        <v>380</v>
      </c>
      <c r="T235" s="81" t="s">
        <v>198</v>
      </c>
      <c r="U235" s="81" t="s">
        <v>200</v>
      </c>
      <c r="V235" s="81"/>
      <c r="W235" s="81"/>
      <c r="X235" s="81"/>
    </row>
    <row r="236" spans="1:24" s="2" customFormat="1" ht="12" customHeight="1" x14ac:dyDescent="0.35">
      <c r="A236" s="56" t="s">
        <v>295</v>
      </c>
      <c r="B236" s="39">
        <v>4</v>
      </c>
      <c r="C236" s="39">
        <v>1</v>
      </c>
      <c r="D236" s="39"/>
      <c r="E236" s="39"/>
      <c r="F236" s="39"/>
      <c r="G236" s="39"/>
      <c r="H236" s="39" t="str">
        <f t="shared" si="41"/>
        <v>4.1</v>
      </c>
      <c r="I236" s="39" t="s">
        <v>194</v>
      </c>
      <c r="J236" s="39"/>
      <c r="K236" s="58" t="s">
        <v>16</v>
      </c>
      <c r="L236" s="156" t="s">
        <v>1209</v>
      </c>
      <c r="M236" s="156"/>
      <c r="N236" s="167"/>
      <c r="O236" s="39"/>
      <c r="P236" s="39"/>
      <c r="Q236" s="39"/>
    </row>
    <row r="237" spans="1:24" s="2" customFormat="1" ht="12" customHeight="1" x14ac:dyDescent="0.35">
      <c r="A237" s="56" t="s">
        <v>295</v>
      </c>
      <c r="B237" s="39">
        <v>4</v>
      </c>
      <c r="C237" s="39">
        <v>2</v>
      </c>
      <c r="D237" s="39"/>
      <c r="E237" s="39"/>
      <c r="F237" s="39"/>
      <c r="G237" s="39"/>
      <c r="H237" s="39" t="str">
        <f t="shared" si="41"/>
        <v>4.2</v>
      </c>
      <c r="I237" s="39" t="s">
        <v>195</v>
      </c>
      <c r="J237" s="39" t="s">
        <v>603</v>
      </c>
      <c r="K237" s="58" t="s">
        <v>16</v>
      </c>
      <c r="L237" s="156" t="s">
        <v>1209</v>
      </c>
      <c r="M237" s="156"/>
      <c r="N237" s="167"/>
      <c r="O237" s="39"/>
      <c r="P237" s="39"/>
      <c r="Q237" s="39"/>
    </row>
    <row r="238" spans="1:24" s="2" customFormat="1" ht="12" customHeight="1" x14ac:dyDescent="0.35">
      <c r="A238" s="56" t="s">
        <v>295</v>
      </c>
      <c r="B238" s="39">
        <v>4</v>
      </c>
      <c r="C238" s="39">
        <v>2</v>
      </c>
      <c r="D238" s="39">
        <v>1</v>
      </c>
      <c r="E238" s="39"/>
      <c r="F238" s="39"/>
      <c r="G238" s="39"/>
      <c r="H238" s="39" t="str">
        <f t="shared" si="41"/>
        <v>4.2.1</v>
      </c>
      <c r="I238" s="39" t="s">
        <v>196</v>
      </c>
      <c r="J238" s="39"/>
      <c r="K238" s="58" t="s">
        <v>16</v>
      </c>
      <c r="L238" s="156" t="s">
        <v>1209</v>
      </c>
      <c r="M238" s="156"/>
      <c r="N238" s="167"/>
      <c r="O238" s="39"/>
      <c r="P238" s="39"/>
      <c r="Q238" s="39"/>
    </row>
    <row r="239" spans="1:24" s="2" customFormat="1" ht="12" customHeight="1" x14ac:dyDescent="0.35">
      <c r="A239" s="56" t="s">
        <v>295</v>
      </c>
      <c r="B239" s="39">
        <v>4</v>
      </c>
      <c r="C239" s="39">
        <v>2</v>
      </c>
      <c r="D239" s="39">
        <v>2</v>
      </c>
      <c r="E239" s="39"/>
      <c r="F239" s="39"/>
      <c r="G239" s="39"/>
      <c r="H239" s="39" t="str">
        <f t="shared" si="41"/>
        <v>4.2.2</v>
      </c>
      <c r="I239" s="39" t="s">
        <v>197</v>
      </c>
      <c r="J239" s="39"/>
      <c r="K239" s="58" t="s">
        <v>16</v>
      </c>
      <c r="L239" s="156" t="s">
        <v>1209</v>
      </c>
      <c r="M239" s="156"/>
      <c r="N239" s="167"/>
      <c r="O239" s="39"/>
      <c r="P239" s="39"/>
      <c r="Q239" s="39"/>
    </row>
    <row r="240" spans="1:24" s="2" customFormat="1" ht="12" customHeight="1" x14ac:dyDescent="0.35">
      <c r="A240" s="56" t="s">
        <v>295</v>
      </c>
      <c r="B240" s="58">
        <v>5</v>
      </c>
      <c r="C240" s="58"/>
      <c r="D240" s="58"/>
      <c r="E240" s="58"/>
      <c r="F240" s="58"/>
      <c r="G240" s="58"/>
      <c r="H240" s="58" t="str">
        <f t="shared" ref="H240:H260" si="44">B240&amp;IF(C240="",,".")&amp;C240&amp;IF(D240="",,".")&amp;D240&amp;IF(E240="",,".")&amp;E240&amp;IF(F240="",,".")&amp;F240&amp;IF(G240="",,".")&amp;G240</f>
        <v>5</v>
      </c>
      <c r="I240" s="58" t="s">
        <v>602</v>
      </c>
      <c r="J240" s="58"/>
      <c r="K240" s="58"/>
      <c r="L240" s="185" t="s">
        <v>1209</v>
      </c>
      <c r="M240" s="185"/>
      <c r="N240" s="130"/>
      <c r="O240" s="58"/>
      <c r="P240" s="58"/>
      <c r="Q240" s="58"/>
      <c r="R240" s="81" t="s">
        <v>381</v>
      </c>
      <c r="S240" s="81" t="s">
        <v>382</v>
      </c>
      <c r="T240" s="81" t="s">
        <v>198</v>
      </c>
      <c r="U240" s="81" t="s">
        <v>201</v>
      </c>
      <c r="V240" s="81"/>
      <c r="W240" s="81"/>
      <c r="X240" s="81"/>
    </row>
    <row r="241" spans="1:25" s="2" customFormat="1" ht="12" customHeight="1" x14ac:dyDescent="0.35">
      <c r="A241" s="56" t="s">
        <v>295</v>
      </c>
      <c r="B241" s="39" t="s">
        <v>543</v>
      </c>
      <c r="C241" s="39"/>
      <c r="D241" s="39"/>
      <c r="E241" s="39"/>
      <c r="F241" s="39"/>
      <c r="G241" s="39"/>
      <c r="H241" s="39" t="str">
        <f t="shared" si="44"/>
        <v>NA</v>
      </c>
      <c r="I241" s="39" t="s">
        <v>193</v>
      </c>
      <c r="J241" s="39"/>
      <c r="K241" s="58"/>
      <c r="L241" s="156" t="s">
        <v>1209</v>
      </c>
      <c r="M241" s="156"/>
      <c r="N241" s="167"/>
      <c r="O241" s="39"/>
      <c r="P241" s="39"/>
      <c r="Q241" s="39"/>
    </row>
    <row r="242" spans="1:25" ht="12" customHeight="1" x14ac:dyDescent="0.35">
      <c r="A242" s="56" t="s">
        <v>295</v>
      </c>
      <c r="B242" s="122" t="s">
        <v>543</v>
      </c>
      <c r="C242" s="40"/>
      <c r="D242" s="40"/>
      <c r="E242" s="40"/>
      <c r="F242" s="40"/>
      <c r="G242" s="40"/>
      <c r="H242" s="40" t="str">
        <f t="shared" si="44"/>
        <v>NA</v>
      </c>
      <c r="I242" s="40" t="s">
        <v>224</v>
      </c>
      <c r="J242" s="40" t="s">
        <v>743</v>
      </c>
      <c r="K242" s="58" t="s">
        <v>16</v>
      </c>
      <c r="L242" s="106" t="s">
        <v>1209</v>
      </c>
      <c r="M242" s="106"/>
      <c r="N242" s="167"/>
      <c r="O242" s="40"/>
      <c r="P242" s="40"/>
      <c r="Q242" s="40"/>
    </row>
    <row r="243" spans="1:25" ht="12" customHeight="1" x14ac:dyDescent="0.35">
      <c r="A243" s="56" t="s">
        <v>295</v>
      </c>
      <c r="B243" s="122" t="s">
        <v>543</v>
      </c>
      <c r="C243" s="40"/>
      <c r="D243" s="40"/>
      <c r="E243" s="40"/>
      <c r="F243" s="40"/>
      <c r="G243" s="40"/>
      <c r="H243" s="40" t="str">
        <f t="shared" si="44"/>
        <v>NA</v>
      </c>
      <c r="I243" s="40" t="s">
        <v>225</v>
      </c>
      <c r="J243" s="40" t="s">
        <v>613</v>
      </c>
      <c r="K243" s="58" t="s">
        <v>16</v>
      </c>
      <c r="L243" s="106" t="s">
        <v>1209</v>
      </c>
      <c r="M243" s="106"/>
      <c r="N243" s="167"/>
      <c r="O243" s="40"/>
      <c r="P243" s="40"/>
      <c r="Q243" s="40"/>
    </row>
    <row r="244" spans="1:25" ht="12" customHeight="1" x14ac:dyDescent="0.35">
      <c r="A244" s="56" t="s">
        <v>295</v>
      </c>
      <c r="B244" s="122" t="s">
        <v>543</v>
      </c>
      <c r="C244" s="40"/>
      <c r="D244" s="40"/>
      <c r="E244" s="40"/>
      <c r="F244" s="40"/>
      <c r="G244" s="40"/>
      <c r="H244" s="40" t="str">
        <f t="shared" si="44"/>
        <v>NA</v>
      </c>
      <c r="I244" s="40" t="s">
        <v>226</v>
      </c>
      <c r="J244" s="40" t="s">
        <v>614</v>
      </c>
      <c r="K244" s="58" t="s">
        <v>16</v>
      </c>
      <c r="L244" s="106" t="s">
        <v>1209</v>
      </c>
      <c r="M244" s="106"/>
      <c r="N244" s="167"/>
      <c r="O244" s="40"/>
      <c r="P244" s="40"/>
      <c r="Q244" s="40"/>
    </row>
    <row r="245" spans="1:25" s="2" customFormat="1" ht="12" customHeight="1" x14ac:dyDescent="0.35">
      <c r="A245" s="56" t="s">
        <v>295</v>
      </c>
      <c r="B245" s="39" t="s">
        <v>543</v>
      </c>
      <c r="C245" s="39"/>
      <c r="D245" s="39"/>
      <c r="E245" s="39"/>
      <c r="F245" s="39"/>
      <c r="G245" s="39"/>
      <c r="H245" s="39" t="str">
        <f t="shared" si="44"/>
        <v>NA</v>
      </c>
      <c r="I245" s="39" t="s">
        <v>227</v>
      </c>
      <c r="J245" s="40"/>
      <c r="K245" s="58"/>
      <c r="L245" s="106" t="s">
        <v>1209</v>
      </c>
      <c r="M245" s="106"/>
      <c r="N245" s="167"/>
      <c r="O245" s="39"/>
      <c r="P245" s="39"/>
      <c r="Q245" s="39"/>
    </row>
    <row r="246" spans="1:25" ht="12" customHeight="1" x14ac:dyDescent="0.35">
      <c r="A246" s="56" t="s">
        <v>295</v>
      </c>
      <c r="B246" s="122" t="s">
        <v>543</v>
      </c>
      <c r="C246" s="39"/>
      <c r="D246" s="40"/>
      <c r="E246" s="40"/>
      <c r="F246" s="40"/>
      <c r="G246" s="40"/>
      <c r="H246" s="40" t="str">
        <f t="shared" si="44"/>
        <v>NA</v>
      </c>
      <c r="I246" s="40" t="s">
        <v>553</v>
      </c>
      <c r="J246" s="40" t="s">
        <v>601</v>
      </c>
      <c r="K246" s="58" t="s">
        <v>16</v>
      </c>
      <c r="L246" s="106" t="s">
        <v>1209</v>
      </c>
      <c r="M246" s="106"/>
      <c r="N246" s="167"/>
      <c r="O246" s="40"/>
      <c r="P246" s="40"/>
      <c r="Q246" s="40"/>
    </row>
    <row r="247" spans="1:25" ht="12" customHeight="1" x14ac:dyDescent="0.35">
      <c r="A247" s="56" t="s">
        <v>295</v>
      </c>
      <c r="B247" s="122" t="s">
        <v>543</v>
      </c>
      <c r="C247" s="39"/>
      <c r="D247" s="40"/>
      <c r="E247" s="40"/>
      <c r="F247" s="40"/>
      <c r="G247" s="40"/>
      <c r="H247" s="40" t="str">
        <f t="shared" si="44"/>
        <v>NA</v>
      </c>
      <c r="I247" s="40" t="s">
        <v>556</v>
      </c>
      <c r="J247" s="40" t="s">
        <v>601</v>
      </c>
      <c r="K247" s="58" t="s">
        <v>16</v>
      </c>
      <c r="L247" s="106" t="s">
        <v>1209</v>
      </c>
      <c r="M247" s="106"/>
      <c r="N247" s="167"/>
      <c r="O247" s="40"/>
      <c r="P247" s="40"/>
      <c r="Q247" s="40"/>
    </row>
    <row r="248" spans="1:25" s="2" customFormat="1" ht="12" customHeight="1" x14ac:dyDescent="0.35">
      <c r="A248" s="56" t="s">
        <v>295</v>
      </c>
      <c r="B248" s="39" t="s">
        <v>543</v>
      </c>
      <c r="C248" s="39"/>
      <c r="D248" s="39"/>
      <c r="E248" s="39"/>
      <c r="F248" s="39"/>
      <c r="G248" s="39"/>
      <c r="H248" s="39" t="str">
        <f t="shared" si="44"/>
        <v>NA</v>
      </c>
      <c r="I248" s="39" t="s">
        <v>228</v>
      </c>
      <c r="J248" s="40"/>
      <c r="K248" s="58"/>
      <c r="L248" s="106" t="s">
        <v>1209</v>
      </c>
      <c r="M248" s="106"/>
      <c r="N248" s="167"/>
      <c r="O248" s="39"/>
      <c r="P248" s="39"/>
      <c r="Q248" s="39"/>
    </row>
    <row r="249" spans="1:25" ht="12" customHeight="1" x14ac:dyDescent="0.35">
      <c r="A249" s="56" t="s">
        <v>295</v>
      </c>
      <c r="B249" s="122" t="s">
        <v>543</v>
      </c>
      <c r="C249" s="39"/>
      <c r="D249" s="40"/>
      <c r="E249" s="40"/>
      <c r="F249" s="40"/>
      <c r="G249" s="40"/>
      <c r="H249" s="40" t="str">
        <f t="shared" si="44"/>
        <v>NA</v>
      </c>
      <c r="I249" s="40" t="s">
        <v>554</v>
      </c>
      <c r="J249" s="40" t="s">
        <v>601</v>
      </c>
      <c r="K249" s="58" t="s">
        <v>16</v>
      </c>
      <c r="L249" s="106" t="s">
        <v>1209</v>
      </c>
      <c r="M249" s="106"/>
      <c r="N249" s="167"/>
      <c r="O249" s="40"/>
      <c r="P249" s="40"/>
      <c r="Q249" s="40"/>
    </row>
    <row r="250" spans="1:25" ht="12" customHeight="1" x14ac:dyDescent="0.35">
      <c r="A250" s="56" t="s">
        <v>295</v>
      </c>
      <c r="B250" s="122" t="s">
        <v>543</v>
      </c>
      <c r="C250" s="39"/>
      <c r="D250" s="40"/>
      <c r="E250" s="40"/>
      <c r="F250" s="40"/>
      <c r="G250" s="40"/>
      <c r="H250" s="40" t="str">
        <f t="shared" si="44"/>
        <v>NA</v>
      </c>
      <c r="I250" s="40" t="s">
        <v>555</v>
      </c>
      <c r="J250" s="40" t="s">
        <v>601</v>
      </c>
      <c r="K250" s="58" t="s">
        <v>16</v>
      </c>
      <c r="L250" s="106" t="s">
        <v>1209</v>
      </c>
      <c r="M250" s="106"/>
      <c r="N250" s="167"/>
      <c r="O250" s="40"/>
      <c r="P250" s="40"/>
      <c r="Q250" s="40"/>
    </row>
    <row r="251" spans="1:25" ht="12" customHeight="1" x14ac:dyDescent="0.35">
      <c r="A251" s="56"/>
      <c r="B251" s="41" t="s">
        <v>232</v>
      </c>
      <c r="C251" s="41" t="s">
        <v>233</v>
      </c>
      <c r="D251" s="41"/>
      <c r="E251" s="41"/>
      <c r="F251" s="41"/>
      <c r="G251" s="41"/>
      <c r="H251" s="42" t="str">
        <f t="shared" si="44"/>
        <v>App.A</v>
      </c>
      <c r="I251" s="41" t="s">
        <v>738</v>
      </c>
      <c r="J251" s="41"/>
      <c r="K251" s="41"/>
      <c r="L251" s="171" t="s">
        <v>1209</v>
      </c>
      <c r="M251" s="171" t="s">
        <v>1261</v>
      </c>
      <c r="N251" s="131"/>
      <c r="O251" s="41" t="s">
        <v>543</v>
      </c>
      <c r="P251" s="41"/>
      <c r="Q251" s="41"/>
      <c r="R251" s="7"/>
      <c r="S251" s="7"/>
      <c r="T251" s="7"/>
      <c r="U251" s="7"/>
      <c r="V251" s="7"/>
      <c r="W251" s="13"/>
      <c r="X251" s="13"/>
      <c r="Y251" s="13"/>
    </row>
    <row r="252" spans="1:25" ht="12" customHeight="1" x14ac:dyDescent="0.35">
      <c r="A252" s="56"/>
      <c r="B252" s="39" t="s">
        <v>233</v>
      </c>
      <c r="C252" s="39">
        <v>1</v>
      </c>
      <c r="D252" s="39"/>
      <c r="E252" s="39"/>
      <c r="F252" s="39"/>
      <c r="G252" s="39"/>
      <c r="H252" s="39" t="str">
        <f t="shared" si="44"/>
        <v>A.1</v>
      </c>
      <c r="I252" s="39" t="s">
        <v>1225</v>
      </c>
      <c r="J252" s="39"/>
      <c r="K252" s="39" t="s">
        <v>16</v>
      </c>
      <c r="L252" s="156" t="s">
        <v>1209</v>
      </c>
      <c r="M252" s="156"/>
      <c r="N252" s="122"/>
      <c r="O252" s="39"/>
      <c r="P252" s="39"/>
      <c r="Q252" s="39"/>
      <c r="R252" s="2"/>
      <c r="S252" s="2"/>
      <c r="T252" s="2"/>
      <c r="U252" s="2"/>
      <c r="V252" s="2"/>
    </row>
    <row r="253" spans="1:25" ht="12" customHeight="1" x14ac:dyDescent="0.35">
      <c r="A253" s="56"/>
      <c r="B253" s="39" t="s">
        <v>233</v>
      </c>
      <c r="C253" s="39">
        <v>1</v>
      </c>
      <c r="D253" s="39">
        <v>1</v>
      </c>
      <c r="E253" s="39"/>
      <c r="F253" s="39"/>
      <c r="G253" s="39"/>
      <c r="H253" s="39" t="str">
        <f t="shared" ref="H253" si="45">B253&amp;IF(C253="",,".")&amp;C253&amp;IF(D253="",,".")&amp;D253&amp;IF(E253="",,".")&amp;E253&amp;IF(F253="",,".")&amp;F253&amp;IF(G253="",,".")&amp;G253</f>
        <v>A.1.1</v>
      </c>
      <c r="I253" s="39" t="s">
        <v>1226</v>
      </c>
      <c r="J253" s="39"/>
      <c r="K253" s="39" t="s">
        <v>16</v>
      </c>
      <c r="L253" s="156" t="s">
        <v>1209</v>
      </c>
      <c r="M253" s="156"/>
      <c r="N253" s="122"/>
      <c r="O253" s="39"/>
      <c r="P253" s="39"/>
      <c r="Q253" s="39"/>
      <c r="R253" s="2"/>
      <c r="S253" s="2"/>
      <c r="T253" s="2"/>
      <c r="U253" s="2"/>
      <c r="V253" s="2"/>
    </row>
    <row r="254" spans="1:25" ht="12" customHeight="1" x14ac:dyDescent="0.35">
      <c r="A254" s="56"/>
      <c r="B254" s="39" t="s">
        <v>233</v>
      </c>
      <c r="C254" s="39">
        <v>2</v>
      </c>
      <c r="D254" s="39"/>
      <c r="E254" s="39"/>
      <c r="F254" s="39"/>
      <c r="G254" s="39"/>
      <c r="H254" s="39" t="str">
        <f t="shared" si="44"/>
        <v>A.2</v>
      </c>
      <c r="I254" s="39" t="s">
        <v>1227</v>
      </c>
      <c r="J254" s="39"/>
      <c r="K254" s="39" t="s">
        <v>16</v>
      </c>
      <c r="L254" s="156" t="s">
        <v>1209</v>
      </c>
      <c r="M254" s="156"/>
      <c r="N254" s="122"/>
      <c r="O254" s="39"/>
      <c r="P254" s="39"/>
      <c r="Q254" s="39"/>
      <c r="R254" s="2"/>
      <c r="S254" s="2"/>
      <c r="T254" s="2"/>
      <c r="U254" s="2"/>
      <c r="V254" s="2"/>
    </row>
    <row r="255" spans="1:25" ht="12" customHeight="1" x14ac:dyDescent="0.35">
      <c r="A255" s="56"/>
      <c r="B255" s="39" t="s">
        <v>233</v>
      </c>
      <c r="C255" s="39">
        <v>2</v>
      </c>
      <c r="D255" s="39">
        <v>1</v>
      </c>
      <c r="E255" s="39"/>
      <c r="F255" s="39"/>
      <c r="G255" s="39"/>
      <c r="H255" s="39" t="str">
        <f t="shared" ref="H255:H257" si="46">B255&amp;IF(C255="",,".")&amp;C255&amp;IF(D255="",,".")&amp;D255&amp;IF(E255="",,".")&amp;E255&amp;IF(F255="",,".")&amp;F255&amp;IF(G255="",,".")&amp;G255</f>
        <v>A.2.1</v>
      </c>
      <c r="I255" s="39" t="s">
        <v>1228</v>
      </c>
      <c r="J255" s="39"/>
      <c r="K255" s="39" t="s">
        <v>16</v>
      </c>
      <c r="L255" s="156" t="s">
        <v>1209</v>
      </c>
      <c r="M255" s="156"/>
      <c r="N255" s="122"/>
      <c r="O255" s="39"/>
      <c r="P255" s="39"/>
      <c r="Q255" s="39"/>
      <c r="R255" s="2"/>
      <c r="S255" s="2"/>
      <c r="T255" s="2"/>
      <c r="U255" s="2"/>
      <c r="V255" s="2"/>
    </row>
    <row r="256" spans="1:25" ht="12" customHeight="1" x14ac:dyDescent="0.35">
      <c r="A256" s="56"/>
      <c r="B256" s="39" t="s">
        <v>233</v>
      </c>
      <c r="C256" s="39">
        <v>2</v>
      </c>
      <c r="D256" s="39">
        <v>2</v>
      </c>
      <c r="E256" s="39"/>
      <c r="F256" s="39"/>
      <c r="G256" s="39"/>
      <c r="H256" s="39" t="str">
        <f t="shared" si="46"/>
        <v>A.2.2</v>
      </c>
      <c r="I256" s="39" t="s">
        <v>1229</v>
      </c>
      <c r="J256" s="39"/>
      <c r="K256" s="39" t="s">
        <v>16</v>
      </c>
      <c r="L256" s="156" t="s">
        <v>1209</v>
      </c>
      <c r="M256" s="156"/>
      <c r="N256" s="122"/>
      <c r="O256" s="39"/>
      <c r="P256" s="39"/>
      <c r="Q256" s="39"/>
      <c r="R256" s="2"/>
      <c r="S256" s="2"/>
      <c r="T256" s="2"/>
      <c r="U256" s="2"/>
      <c r="V256" s="2"/>
    </row>
    <row r="257" spans="1:25" ht="12" customHeight="1" x14ac:dyDescent="0.35">
      <c r="A257" s="56"/>
      <c r="B257" s="39" t="s">
        <v>233</v>
      </c>
      <c r="C257" s="39">
        <v>3</v>
      </c>
      <c r="D257" s="39"/>
      <c r="E257" s="39"/>
      <c r="F257" s="39"/>
      <c r="G257" s="39"/>
      <c r="H257" s="39" t="str">
        <f t="shared" si="46"/>
        <v>A.3</v>
      </c>
      <c r="I257" s="39" t="s">
        <v>1230</v>
      </c>
      <c r="J257" s="39"/>
      <c r="K257" s="39" t="s">
        <v>16</v>
      </c>
      <c r="L257" s="156" t="s">
        <v>1209</v>
      </c>
      <c r="M257" s="156"/>
      <c r="N257" s="122"/>
      <c r="O257" s="39"/>
      <c r="P257" s="39"/>
      <c r="Q257" s="39"/>
      <c r="R257" s="2"/>
      <c r="S257" s="2"/>
      <c r="T257" s="2"/>
      <c r="U257" s="2"/>
      <c r="V257" s="2"/>
    </row>
    <row r="258" spans="1:25" ht="12" customHeight="1" x14ac:dyDescent="0.35">
      <c r="A258" s="56"/>
      <c r="B258" s="39" t="s">
        <v>233</v>
      </c>
      <c r="C258" s="39">
        <v>3</v>
      </c>
      <c r="D258" s="39">
        <v>1</v>
      </c>
      <c r="E258" s="39"/>
      <c r="F258" s="39"/>
      <c r="G258" s="39"/>
      <c r="H258" s="39" t="str">
        <f t="shared" ref="H258:H259" si="47">B258&amp;IF(C258="",,".")&amp;C258&amp;IF(D258="",,".")&amp;D258&amp;IF(E258="",,".")&amp;E258&amp;IF(F258="",,".")&amp;F258&amp;IF(G258="",,".")&amp;G258</f>
        <v>A.3.1</v>
      </c>
      <c r="I258" s="39" t="s">
        <v>1231</v>
      </c>
      <c r="J258" s="39"/>
      <c r="K258" s="39" t="s">
        <v>16</v>
      </c>
      <c r="L258" s="156" t="s">
        <v>1209</v>
      </c>
      <c r="M258" s="156"/>
      <c r="N258" s="122"/>
      <c r="O258" s="39"/>
      <c r="P258" s="39"/>
      <c r="Q258" s="39"/>
      <c r="R258" s="2"/>
      <c r="S258" s="2"/>
      <c r="T258" s="2"/>
      <c r="U258" s="2"/>
      <c r="V258" s="2"/>
    </row>
    <row r="259" spans="1:25" ht="12" customHeight="1" x14ac:dyDescent="0.35">
      <c r="A259" s="56"/>
      <c r="B259" s="39" t="s">
        <v>233</v>
      </c>
      <c r="C259" s="39">
        <v>3</v>
      </c>
      <c r="D259" s="39">
        <v>2</v>
      </c>
      <c r="E259" s="39"/>
      <c r="F259" s="39"/>
      <c r="G259" s="39"/>
      <c r="H259" s="39" t="str">
        <f t="shared" si="47"/>
        <v>A.3.2</v>
      </c>
      <c r="I259" s="39" t="s">
        <v>1232</v>
      </c>
      <c r="J259" s="39"/>
      <c r="K259" s="39" t="s">
        <v>16</v>
      </c>
      <c r="L259" s="156" t="s">
        <v>1209</v>
      </c>
      <c r="M259" s="156"/>
      <c r="N259" s="122"/>
      <c r="O259" s="39"/>
      <c r="P259" s="39"/>
      <c r="Q259" s="39"/>
      <c r="R259" s="2"/>
      <c r="S259" s="2"/>
      <c r="T259" s="2"/>
      <c r="U259" s="2"/>
      <c r="V259" s="2"/>
    </row>
    <row r="260" spans="1:25" ht="12" customHeight="1" x14ac:dyDescent="0.35">
      <c r="A260" s="56"/>
      <c r="B260" s="41" t="s">
        <v>232</v>
      </c>
      <c r="C260" s="41" t="s">
        <v>234</v>
      </c>
      <c r="D260" s="41"/>
      <c r="E260" s="41"/>
      <c r="F260" s="41"/>
      <c r="G260" s="41"/>
      <c r="H260" s="41" t="str">
        <f t="shared" si="44"/>
        <v>App.B</v>
      </c>
      <c r="I260" s="41" t="s">
        <v>739</v>
      </c>
      <c r="J260" s="41" t="s">
        <v>742</v>
      </c>
      <c r="K260" s="41" t="s">
        <v>741</v>
      </c>
      <c r="L260" s="171" t="s">
        <v>1209</v>
      </c>
      <c r="M260" s="171" t="s">
        <v>1261</v>
      </c>
      <c r="N260" s="131"/>
      <c r="O260" s="41" t="s">
        <v>543</v>
      </c>
      <c r="P260" s="41"/>
      <c r="Q260" s="41"/>
      <c r="R260" s="7"/>
      <c r="S260" s="7"/>
      <c r="T260" s="13"/>
      <c r="U260" s="13"/>
      <c r="V260" s="13"/>
      <c r="W260" s="13"/>
      <c r="X260" s="13"/>
    </row>
    <row r="261" spans="1:25" ht="12" customHeight="1" x14ac:dyDescent="0.35">
      <c r="A261" s="56"/>
      <c r="B261" s="39"/>
      <c r="C261" s="39"/>
      <c r="D261" s="39"/>
      <c r="E261" s="39"/>
      <c r="F261" s="39"/>
      <c r="G261" s="39"/>
      <c r="H261" s="39"/>
      <c r="I261" s="39" t="s">
        <v>1233</v>
      </c>
      <c r="J261" s="39"/>
      <c r="K261" s="39" t="s">
        <v>16</v>
      </c>
      <c r="L261" s="156" t="s">
        <v>1209</v>
      </c>
      <c r="M261" s="156"/>
      <c r="N261" s="122"/>
      <c r="O261" s="39"/>
      <c r="P261" s="39"/>
      <c r="Q261" s="39"/>
      <c r="R261" s="2"/>
      <c r="S261" s="2"/>
      <c r="T261" s="2"/>
      <c r="U261" s="2"/>
      <c r="V261" s="2"/>
    </row>
    <row r="262" spans="1:25" ht="12" customHeight="1" x14ac:dyDescent="0.35">
      <c r="A262" s="56"/>
      <c r="B262" s="41" t="s">
        <v>232</v>
      </c>
      <c r="C262" s="41" t="s">
        <v>256</v>
      </c>
      <c r="D262" s="41"/>
      <c r="E262" s="41"/>
      <c r="F262" s="41"/>
      <c r="G262" s="41"/>
      <c r="H262" s="41" t="str">
        <f t="shared" ref="H262" si="48">B262&amp;IF(C262="",,".")&amp;C262&amp;IF(D262="",,".")&amp;D262&amp;IF(E262="",,".")&amp;E262&amp;IF(F262="",,".")&amp;F262&amp;IF(G262="",,".")&amp;G262</f>
        <v>App.C</v>
      </c>
      <c r="I262" s="41" t="s">
        <v>740</v>
      </c>
      <c r="J262" s="41" t="s">
        <v>742</v>
      </c>
      <c r="K262" s="41" t="s">
        <v>16</v>
      </c>
      <c r="L262" s="171" t="s">
        <v>1209</v>
      </c>
      <c r="M262" s="171" t="s">
        <v>1261</v>
      </c>
      <c r="N262" s="131"/>
      <c r="O262" s="41"/>
      <c r="P262" s="41"/>
      <c r="Q262" s="41"/>
      <c r="R262" s="7"/>
      <c r="S262" s="7"/>
      <c r="T262" s="7"/>
      <c r="U262" s="7"/>
      <c r="V262" s="7"/>
      <c r="W262" s="13"/>
      <c r="X262" s="13"/>
      <c r="Y262" s="13"/>
    </row>
    <row r="263" spans="1:25" ht="12" customHeight="1" x14ac:dyDescent="0.35">
      <c r="A263" s="56"/>
      <c r="B263" s="39"/>
      <c r="C263" s="39"/>
      <c r="D263" s="39"/>
      <c r="E263" s="39"/>
      <c r="F263" s="39"/>
      <c r="G263" s="39"/>
      <c r="H263" s="39"/>
      <c r="I263" s="39" t="s">
        <v>1234</v>
      </c>
      <c r="J263" s="40"/>
      <c r="K263" s="40" t="s">
        <v>16</v>
      </c>
      <c r="L263" s="167" t="s">
        <v>1209</v>
      </c>
      <c r="M263" s="167"/>
      <c r="N263" s="120"/>
      <c r="O263" s="40"/>
      <c r="P263" s="40"/>
      <c r="Q263" s="40"/>
    </row>
    <row r="264" spans="1:25" s="22" customFormat="1" ht="12" customHeight="1" x14ac:dyDescent="0.35">
      <c r="A264" s="19" t="s">
        <v>23</v>
      </c>
      <c r="B264" s="19" t="s">
        <v>14</v>
      </c>
      <c r="C264" s="19" t="s">
        <v>23</v>
      </c>
      <c r="D264" s="19"/>
      <c r="E264" s="19"/>
      <c r="F264" s="19"/>
      <c r="G264" s="19"/>
      <c r="H264" s="19" t="str">
        <f t="shared" ref="H264:H312" si="49">B264&amp;IF(C264="",,".")&amp;C264&amp;IF(D264="",,".")&amp;D264&amp;IF(E264="",,".")&amp;E264&amp;IF(F264="",,".")&amp;F264&amp;IF(G264="",,".")&amp;G264</f>
        <v>Vol.IV</v>
      </c>
      <c r="I264" s="19" t="s">
        <v>119</v>
      </c>
      <c r="J264" s="19"/>
      <c r="K264" s="19"/>
      <c r="L264" s="19" t="s">
        <v>1209</v>
      </c>
      <c r="M264" s="19" t="s">
        <v>1261</v>
      </c>
      <c r="N264" s="132"/>
      <c r="O264" s="19" t="s">
        <v>77</v>
      </c>
      <c r="P264" s="19"/>
      <c r="Q264" s="19"/>
      <c r="R264" s="82"/>
      <c r="S264" s="82"/>
      <c r="T264" s="82"/>
      <c r="U264" s="82"/>
      <c r="V264" s="82"/>
      <c r="W264" s="82"/>
      <c r="X264" s="82"/>
    </row>
    <row r="265" spans="1:25" ht="12" customHeight="1" x14ac:dyDescent="0.35">
      <c r="A265" s="59" t="s">
        <v>23</v>
      </c>
      <c r="B265" s="40" t="s">
        <v>27</v>
      </c>
      <c r="C265" s="40"/>
      <c r="D265" s="40"/>
      <c r="E265" s="40"/>
      <c r="F265" s="40"/>
      <c r="G265" s="40"/>
      <c r="H265" s="40" t="str">
        <f t="shared" si="49"/>
        <v>Title</v>
      </c>
      <c r="I265" s="40" t="s">
        <v>26</v>
      </c>
      <c r="J265" s="40"/>
      <c r="K265" s="40" t="s">
        <v>16</v>
      </c>
      <c r="L265" s="186" t="s">
        <v>1209</v>
      </c>
      <c r="M265" s="40"/>
      <c r="N265" s="120"/>
      <c r="O265" s="40"/>
      <c r="P265" s="40"/>
      <c r="Q265" s="40"/>
      <c r="R265" s="3" t="s">
        <v>291</v>
      </c>
      <c r="S265" s="3" t="s">
        <v>296</v>
      </c>
    </row>
    <row r="266" spans="1:25" s="29" customFormat="1" ht="12" customHeight="1" x14ac:dyDescent="0.35">
      <c r="A266" s="60" t="s">
        <v>23</v>
      </c>
      <c r="B266" s="61" t="s">
        <v>12</v>
      </c>
      <c r="C266" s="40"/>
      <c r="D266" s="40"/>
      <c r="E266" s="40"/>
      <c r="F266" s="40"/>
      <c r="G266" s="40"/>
      <c r="H266" s="40" t="str">
        <f t="shared" si="49"/>
        <v>ToC</v>
      </c>
      <c r="I266" s="40" t="s">
        <v>18</v>
      </c>
      <c r="J266" s="61"/>
      <c r="K266" s="40" t="s">
        <v>16</v>
      </c>
      <c r="L266" s="186" t="s">
        <v>1209</v>
      </c>
      <c r="M266" s="186"/>
      <c r="N266" s="133"/>
      <c r="O266" s="61"/>
      <c r="P266" s="61"/>
      <c r="Q266" s="61"/>
      <c r="R266" s="29" t="s">
        <v>302</v>
      </c>
      <c r="S266" s="29" t="s">
        <v>297</v>
      </c>
    </row>
    <row r="267" spans="1:25" ht="12" customHeight="1" x14ac:dyDescent="0.35">
      <c r="A267" s="59" t="s">
        <v>23</v>
      </c>
      <c r="B267" s="40" t="s">
        <v>30</v>
      </c>
      <c r="C267" s="40"/>
      <c r="D267" s="40"/>
      <c r="E267" s="40"/>
      <c r="F267" s="40"/>
      <c r="G267" s="40"/>
      <c r="H267" s="40" t="str">
        <f t="shared" si="49"/>
        <v>LoTF</v>
      </c>
      <c r="I267" s="40" t="s">
        <v>293</v>
      </c>
      <c r="J267" s="61"/>
      <c r="K267" s="40" t="s">
        <v>16</v>
      </c>
      <c r="L267" s="186" t="s">
        <v>1209</v>
      </c>
      <c r="M267" s="186"/>
      <c r="N267" s="133"/>
      <c r="O267" s="61"/>
      <c r="P267" s="61"/>
      <c r="Q267" s="61"/>
      <c r="R267" s="29" t="s">
        <v>302</v>
      </c>
      <c r="S267" s="29" t="s">
        <v>298</v>
      </c>
    </row>
    <row r="268" spans="1:25" s="30" customFormat="1" ht="12" customHeight="1" x14ac:dyDescent="0.35">
      <c r="A268" s="60" t="s">
        <v>23</v>
      </c>
      <c r="B268" s="40" t="s">
        <v>31</v>
      </c>
      <c r="C268" s="40"/>
      <c r="D268" s="40"/>
      <c r="E268" s="40"/>
      <c r="F268" s="40"/>
      <c r="G268" s="40"/>
      <c r="H268" s="40" t="str">
        <f t="shared" si="49"/>
        <v>Acro</v>
      </c>
      <c r="I268" s="40" t="s">
        <v>294</v>
      </c>
      <c r="J268" s="61"/>
      <c r="K268" s="40" t="s">
        <v>16</v>
      </c>
      <c r="L268" s="186" t="s">
        <v>1209</v>
      </c>
      <c r="M268" s="186"/>
      <c r="N268" s="133"/>
      <c r="O268" s="61"/>
      <c r="P268" s="61"/>
      <c r="Q268" s="61"/>
      <c r="R268" s="29" t="s">
        <v>302</v>
      </c>
      <c r="S268" s="29" t="s">
        <v>299</v>
      </c>
      <c r="T268" s="29"/>
      <c r="U268" s="29"/>
      <c r="V268" s="29"/>
      <c r="W268" s="29"/>
      <c r="X268" s="29"/>
    </row>
    <row r="269" spans="1:25" s="22" customFormat="1" ht="12" customHeight="1" x14ac:dyDescent="0.35">
      <c r="A269" s="19" t="s">
        <v>23</v>
      </c>
      <c r="B269" s="19"/>
      <c r="C269" s="19"/>
      <c r="D269" s="19"/>
      <c r="E269" s="19"/>
      <c r="F269" s="19"/>
      <c r="G269" s="19"/>
      <c r="H269" s="19"/>
      <c r="I269" s="19" t="s">
        <v>124</v>
      </c>
      <c r="J269" s="19"/>
      <c r="K269" s="19"/>
      <c r="L269" s="19" t="s">
        <v>1209</v>
      </c>
      <c r="M269" s="187"/>
      <c r="N269" s="132"/>
      <c r="O269" s="19"/>
      <c r="P269" s="19"/>
      <c r="Q269" s="19"/>
      <c r="R269" s="82" t="s">
        <v>322</v>
      </c>
      <c r="S269" s="82"/>
      <c r="T269" s="82" t="s">
        <v>177</v>
      </c>
      <c r="U269" s="82"/>
      <c r="V269" s="82"/>
      <c r="W269" s="82"/>
      <c r="X269" s="82"/>
    </row>
    <row r="270" spans="1:25" ht="12" customHeight="1" x14ac:dyDescent="0.35">
      <c r="A270" s="199" t="s">
        <v>23</v>
      </c>
      <c r="B270" s="199">
        <v>1</v>
      </c>
      <c r="C270" s="199">
        <v>0</v>
      </c>
      <c r="D270" s="199"/>
      <c r="E270" s="199"/>
      <c r="F270" s="199"/>
      <c r="G270" s="199"/>
      <c r="H270" s="199" t="str">
        <f t="shared" si="49"/>
        <v>1.0</v>
      </c>
      <c r="I270" s="199" t="s">
        <v>121</v>
      </c>
      <c r="J270" s="199"/>
      <c r="K270" s="199" t="s">
        <v>16</v>
      </c>
      <c r="L270" s="200" t="s">
        <v>1209</v>
      </c>
      <c r="M270" s="200"/>
      <c r="N270" s="200"/>
      <c r="O270" s="199"/>
      <c r="P270" s="199"/>
      <c r="Q270" s="199"/>
      <c r="R270" s="7" t="s">
        <v>176</v>
      </c>
      <c r="S270" s="7"/>
      <c r="T270" s="7"/>
      <c r="U270" s="7"/>
      <c r="V270" s="7"/>
      <c r="W270" s="7"/>
      <c r="X270" s="7"/>
    </row>
    <row r="271" spans="1:25" ht="12" customHeight="1" x14ac:dyDescent="0.35">
      <c r="A271" s="59" t="s">
        <v>23</v>
      </c>
      <c r="B271" s="40"/>
      <c r="C271" s="40"/>
      <c r="D271" s="40"/>
      <c r="E271" s="40"/>
      <c r="F271" s="40"/>
      <c r="G271" s="40"/>
      <c r="H271" s="40" t="str">
        <f t="shared" si="49"/>
        <v/>
      </c>
      <c r="I271" s="40" t="s">
        <v>166</v>
      </c>
      <c r="J271" s="40"/>
      <c r="K271" s="62" t="s">
        <v>16</v>
      </c>
      <c r="L271" s="167" t="s">
        <v>1209</v>
      </c>
      <c r="M271" s="167"/>
      <c r="N271" s="167"/>
      <c r="O271" s="40"/>
      <c r="P271" s="40"/>
      <c r="Q271" s="40"/>
      <c r="T271" s="3" t="s">
        <v>177</v>
      </c>
      <c r="U271" s="3" t="s">
        <v>167</v>
      </c>
    </row>
    <row r="272" spans="1:25" ht="12" customHeight="1" x14ac:dyDescent="0.35">
      <c r="A272" s="59" t="s">
        <v>23</v>
      </c>
      <c r="B272" s="40">
        <v>1</v>
      </c>
      <c r="C272" s="40">
        <v>1</v>
      </c>
      <c r="D272" s="40"/>
      <c r="E272" s="40"/>
      <c r="F272" s="40"/>
      <c r="G272" s="40"/>
      <c r="H272" s="40" t="str">
        <f t="shared" si="49"/>
        <v>1.1</v>
      </c>
      <c r="I272" s="40" t="s">
        <v>175</v>
      </c>
      <c r="J272" s="40"/>
      <c r="K272" s="62" t="s">
        <v>17</v>
      </c>
      <c r="L272" s="167" t="s">
        <v>1209</v>
      </c>
      <c r="M272" s="167"/>
      <c r="N272" s="167"/>
      <c r="O272" s="40"/>
      <c r="P272" s="40"/>
      <c r="Q272" s="40"/>
      <c r="T272" s="3" t="s">
        <v>177</v>
      </c>
      <c r="U272" s="3" t="s">
        <v>174</v>
      </c>
    </row>
    <row r="273" spans="1:24" ht="12" customHeight="1" x14ac:dyDescent="0.35">
      <c r="A273" s="59" t="s">
        <v>23</v>
      </c>
      <c r="B273" s="40">
        <v>1</v>
      </c>
      <c r="C273" s="40">
        <v>1</v>
      </c>
      <c r="D273" s="40">
        <v>1</v>
      </c>
      <c r="E273" s="40"/>
      <c r="F273" s="40"/>
      <c r="G273" s="40"/>
      <c r="H273" s="40" t="str">
        <f t="shared" si="49"/>
        <v>1.1.1</v>
      </c>
      <c r="I273" s="40" t="s">
        <v>178</v>
      </c>
      <c r="J273" s="40" t="s">
        <v>281</v>
      </c>
      <c r="K273" s="62" t="s">
        <v>16</v>
      </c>
      <c r="L273" s="167" t="s">
        <v>1209</v>
      </c>
      <c r="M273" s="167"/>
      <c r="N273" s="167"/>
      <c r="O273" s="40"/>
      <c r="P273" s="40"/>
      <c r="Q273" s="40"/>
      <c r="R273" s="3" t="s">
        <v>176</v>
      </c>
      <c r="S273" s="3" t="s">
        <v>206</v>
      </c>
    </row>
    <row r="274" spans="1:24" ht="12" customHeight="1" x14ac:dyDescent="0.35">
      <c r="A274" s="59" t="s">
        <v>23</v>
      </c>
      <c r="B274" s="40">
        <v>1</v>
      </c>
      <c r="C274" s="40">
        <v>1</v>
      </c>
      <c r="D274" s="40">
        <v>2</v>
      </c>
      <c r="E274" s="40"/>
      <c r="F274" s="40"/>
      <c r="G274" s="40"/>
      <c r="H274" s="40" t="str">
        <f t="shared" ref="H274" si="50">B274&amp;IF(C274="",,".")&amp;C274&amp;IF(D274="",,".")&amp;D274&amp;IF(E274="",,".")&amp;E274&amp;IF(F274="",,".")&amp;F274&amp;IF(G274="",,".")&amp;G274</f>
        <v>1.1.2</v>
      </c>
      <c r="I274" s="40" t="s">
        <v>179</v>
      </c>
      <c r="J274" s="40" t="s">
        <v>281</v>
      </c>
      <c r="K274" s="62" t="s">
        <v>16</v>
      </c>
      <c r="L274" s="167" t="s">
        <v>1209</v>
      </c>
      <c r="M274" s="167"/>
      <c r="N274" s="167"/>
      <c r="O274" s="40"/>
      <c r="P274" s="40"/>
      <c r="Q274" s="40"/>
      <c r="R274" s="3" t="s">
        <v>176</v>
      </c>
      <c r="S274" s="3" t="s">
        <v>207</v>
      </c>
    </row>
    <row r="275" spans="1:24" ht="12" customHeight="1" x14ac:dyDescent="0.35">
      <c r="A275" s="59" t="s">
        <v>23</v>
      </c>
      <c r="B275" s="40">
        <v>1</v>
      </c>
      <c r="C275" s="40">
        <v>1</v>
      </c>
      <c r="D275" s="40">
        <v>3</v>
      </c>
      <c r="E275" s="40"/>
      <c r="F275" s="40"/>
      <c r="G275" s="40"/>
      <c r="H275" s="40" t="str">
        <f t="shared" ref="H275:H276" si="51">B275&amp;IF(C275="",,".")&amp;C275&amp;IF(D275="",,".")&amp;D275&amp;IF(E275="",,".")&amp;E275&amp;IF(F275="",,".")&amp;F275&amp;IF(G275="",,".")&amp;G275</f>
        <v>1.1.3</v>
      </c>
      <c r="I275" s="40" t="s">
        <v>180</v>
      </c>
      <c r="J275" s="40"/>
      <c r="K275" s="62" t="s">
        <v>17</v>
      </c>
      <c r="L275" s="167" t="s">
        <v>1209</v>
      </c>
      <c r="M275" s="167"/>
      <c r="N275" s="167"/>
      <c r="O275" s="40"/>
      <c r="P275" s="40"/>
      <c r="Q275" s="40"/>
      <c r="R275" s="3" t="s">
        <v>176</v>
      </c>
      <c r="S275" s="3" t="s">
        <v>208</v>
      </c>
    </row>
    <row r="276" spans="1:24" ht="12" customHeight="1" x14ac:dyDescent="0.35">
      <c r="A276" s="59" t="s">
        <v>23</v>
      </c>
      <c r="B276" s="40">
        <v>1</v>
      </c>
      <c r="C276" s="40">
        <v>1</v>
      </c>
      <c r="D276" s="40">
        <v>4</v>
      </c>
      <c r="E276" s="40"/>
      <c r="F276" s="40"/>
      <c r="G276" s="40"/>
      <c r="H276" s="40" t="str">
        <f t="shared" si="51"/>
        <v>1.1.4</v>
      </c>
      <c r="I276" s="40" t="s">
        <v>181</v>
      </c>
      <c r="J276" s="40"/>
      <c r="K276" s="62" t="s">
        <v>17</v>
      </c>
      <c r="L276" s="167" t="s">
        <v>1209</v>
      </c>
      <c r="M276" s="167"/>
      <c r="N276" s="167"/>
      <c r="O276" s="40"/>
      <c r="P276" s="40"/>
      <c r="Q276" s="40"/>
      <c r="R276" s="3" t="s">
        <v>176</v>
      </c>
      <c r="S276" s="3" t="s">
        <v>209</v>
      </c>
    </row>
    <row r="277" spans="1:24" ht="12" customHeight="1" x14ac:dyDescent="0.35">
      <c r="A277" s="59" t="s">
        <v>23</v>
      </c>
      <c r="B277" s="40">
        <v>1</v>
      </c>
      <c r="C277" s="40">
        <v>1</v>
      </c>
      <c r="D277" s="40">
        <v>5</v>
      </c>
      <c r="E277" s="40"/>
      <c r="F277" s="40"/>
      <c r="G277" s="40"/>
      <c r="H277" s="40" t="str">
        <f t="shared" ref="H277" si="52">B277&amp;IF(C277="",,".")&amp;C277&amp;IF(D277="",,".")&amp;D277&amp;IF(E277="",,".")&amp;E277&amp;IF(F277="",,".")&amp;F277&amp;IF(G277="",,".")&amp;G277</f>
        <v>1.1.5</v>
      </c>
      <c r="I277" s="40" t="s">
        <v>182</v>
      </c>
      <c r="J277" s="40"/>
      <c r="K277" s="62" t="s">
        <v>1224</v>
      </c>
      <c r="L277" s="167" t="s">
        <v>1209</v>
      </c>
      <c r="M277" s="167"/>
      <c r="N277" s="167"/>
      <c r="O277" s="40"/>
      <c r="P277" s="40"/>
      <c r="Q277" s="40"/>
      <c r="R277" s="3" t="s">
        <v>176</v>
      </c>
      <c r="S277" s="3" t="s">
        <v>210</v>
      </c>
    </row>
    <row r="278" spans="1:24" ht="12" customHeight="1" x14ac:dyDescent="0.35">
      <c r="A278" s="199" t="s">
        <v>23</v>
      </c>
      <c r="B278" s="199">
        <v>1</v>
      </c>
      <c r="C278" s="199">
        <v>2</v>
      </c>
      <c r="D278" s="199"/>
      <c r="E278" s="199"/>
      <c r="F278" s="199"/>
      <c r="G278" s="199"/>
      <c r="H278" s="199" t="str">
        <f t="shared" si="49"/>
        <v>1.2</v>
      </c>
      <c r="I278" s="199" t="s">
        <v>122</v>
      </c>
      <c r="J278" s="199"/>
      <c r="K278" s="199" t="s">
        <v>17</v>
      </c>
      <c r="L278" s="200" t="s">
        <v>1209</v>
      </c>
      <c r="M278" s="200"/>
      <c r="N278" s="200"/>
      <c r="O278" s="199"/>
      <c r="P278" s="199"/>
      <c r="Q278" s="199"/>
      <c r="R278" s="7"/>
      <c r="S278" s="7"/>
      <c r="T278" s="7" t="s">
        <v>177</v>
      </c>
      <c r="U278" s="7" t="s">
        <v>165</v>
      </c>
      <c r="V278" s="7"/>
      <c r="W278" s="7"/>
      <c r="X278" s="7"/>
    </row>
    <row r="279" spans="1:24" ht="12" customHeight="1" x14ac:dyDescent="0.35">
      <c r="A279" s="59" t="s">
        <v>23</v>
      </c>
      <c r="B279" s="40">
        <v>1</v>
      </c>
      <c r="C279" s="40">
        <v>2</v>
      </c>
      <c r="D279" s="40">
        <v>1</v>
      </c>
      <c r="E279" s="40"/>
      <c r="F279" s="40"/>
      <c r="G279" s="40"/>
      <c r="H279" s="40" t="str">
        <f t="shared" si="49"/>
        <v>1.2.1</v>
      </c>
      <c r="I279" s="40" t="s">
        <v>168</v>
      </c>
      <c r="J279" s="40"/>
      <c r="K279" s="62" t="s">
        <v>1224</v>
      </c>
      <c r="L279" s="167" t="s">
        <v>1209</v>
      </c>
      <c r="M279" s="167"/>
      <c r="N279" s="167"/>
      <c r="O279" s="40"/>
      <c r="P279" s="40"/>
      <c r="Q279" s="40"/>
      <c r="R279" s="3" t="s">
        <v>176</v>
      </c>
      <c r="S279" s="3" t="s">
        <v>187</v>
      </c>
      <c r="T279" s="3" t="s">
        <v>177</v>
      </c>
      <c r="U279" s="3" t="s">
        <v>169</v>
      </c>
    </row>
    <row r="280" spans="1:24" ht="12" customHeight="1" x14ac:dyDescent="0.35">
      <c r="A280" s="59" t="s">
        <v>23</v>
      </c>
      <c r="B280" s="40">
        <v>1</v>
      </c>
      <c r="C280" s="40">
        <v>2</v>
      </c>
      <c r="D280" s="40">
        <v>2</v>
      </c>
      <c r="E280" s="40"/>
      <c r="F280" s="40"/>
      <c r="G280" s="40"/>
      <c r="H280" s="40" t="str">
        <f t="shared" si="49"/>
        <v>1.2.2</v>
      </c>
      <c r="I280" s="40" t="s">
        <v>170</v>
      </c>
      <c r="J280" s="40"/>
      <c r="K280" s="62" t="s">
        <v>1224</v>
      </c>
      <c r="L280" s="167" t="s">
        <v>1209</v>
      </c>
      <c r="M280" s="167"/>
      <c r="N280" s="167"/>
      <c r="O280" s="40"/>
      <c r="P280" s="40"/>
      <c r="Q280" s="40"/>
      <c r="R280" s="3" t="s">
        <v>176</v>
      </c>
      <c r="S280" s="3" t="s">
        <v>187</v>
      </c>
      <c r="T280" s="3" t="s">
        <v>177</v>
      </c>
      <c r="U280" s="3" t="s">
        <v>171</v>
      </c>
    </row>
    <row r="281" spans="1:24" ht="12" customHeight="1" x14ac:dyDescent="0.35">
      <c r="A281" s="59" t="s">
        <v>23</v>
      </c>
      <c r="B281" s="40">
        <v>1</v>
      </c>
      <c r="C281" s="40">
        <v>2</v>
      </c>
      <c r="D281" s="40">
        <v>3</v>
      </c>
      <c r="E281" s="40"/>
      <c r="F281" s="40"/>
      <c r="G281" s="40"/>
      <c r="H281" s="40" t="str">
        <f t="shared" ref="H281" si="53">B281&amp;IF(C281="",,".")&amp;C281&amp;IF(D281="",,".")&amp;D281&amp;IF(E281="",,".")&amp;E281&amp;IF(F281="",,".")&amp;F281&amp;IF(G281="",,".")&amp;G281</f>
        <v>1.2.3</v>
      </c>
      <c r="I281" s="40" t="s">
        <v>173</v>
      </c>
      <c r="J281" s="40"/>
      <c r="K281" s="62" t="s">
        <v>1224</v>
      </c>
      <c r="L281" s="167" t="s">
        <v>1209</v>
      </c>
      <c r="M281" s="167"/>
      <c r="N281" s="167"/>
      <c r="O281" s="40"/>
      <c r="P281" s="40"/>
      <c r="Q281" s="40"/>
      <c r="R281" s="3" t="s">
        <v>176</v>
      </c>
      <c r="S281" s="3" t="s">
        <v>187</v>
      </c>
      <c r="T281" s="3" t="s">
        <v>177</v>
      </c>
      <c r="U281" s="3" t="s">
        <v>172</v>
      </c>
    </row>
    <row r="282" spans="1:24" ht="12" customHeight="1" x14ac:dyDescent="0.35">
      <c r="A282" s="59" t="s">
        <v>23</v>
      </c>
      <c r="B282" s="199">
        <v>1</v>
      </c>
      <c r="C282" s="199">
        <v>3</v>
      </c>
      <c r="D282" s="199"/>
      <c r="E282" s="199"/>
      <c r="F282" s="199"/>
      <c r="G282" s="199"/>
      <c r="H282" s="199" t="str">
        <f t="shared" si="49"/>
        <v>1.3</v>
      </c>
      <c r="I282" s="199" t="s">
        <v>123</v>
      </c>
      <c r="J282" s="199"/>
      <c r="K282" s="199" t="s">
        <v>1224</v>
      </c>
      <c r="L282" s="200" t="s">
        <v>1209</v>
      </c>
      <c r="M282" s="200"/>
      <c r="N282" s="200"/>
      <c r="O282" s="199"/>
      <c r="P282" s="199"/>
      <c r="Q282" s="199"/>
      <c r="R282" s="7"/>
      <c r="S282" s="7"/>
      <c r="T282" s="7"/>
      <c r="U282" s="7"/>
      <c r="V282" s="7"/>
      <c r="W282" s="7"/>
      <c r="X282" s="7"/>
    </row>
    <row r="283" spans="1:24" ht="12" customHeight="1" x14ac:dyDescent="0.35">
      <c r="A283" s="59" t="s">
        <v>23</v>
      </c>
      <c r="B283" s="40">
        <v>1</v>
      </c>
      <c r="C283" s="40">
        <v>3</v>
      </c>
      <c r="D283" s="40">
        <v>1</v>
      </c>
      <c r="E283" s="40"/>
      <c r="F283" s="40"/>
      <c r="G283" s="40"/>
      <c r="H283" s="40" t="str">
        <f t="shared" si="49"/>
        <v>1.3.1</v>
      </c>
      <c r="I283" s="40" t="s">
        <v>189</v>
      </c>
      <c r="J283" s="40"/>
      <c r="K283" s="62" t="s">
        <v>1224</v>
      </c>
      <c r="L283" s="167" t="s">
        <v>1209</v>
      </c>
      <c r="M283" s="167"/>
      <c r="N283" s="167"/>
      <c r="O283" s="40"/>
      <c r="P283" s="40"/>
      <c r="Q283" s="40"/>
      <c r="R283" s="3" t="s">
        <v>176</v>
      </c>
      <c r="S283" s="3" t="s">
        <v>183</v>
      </c>
    </row>
    <row r="284" spans="1:24" ht="12" customHeight="1" x14ac:dyDescent="0.35">
      <c r="A284" s="59" t="s">
        <v>23</v>
      </c>
      <c r="B284" s="40">
        <v>1</v>
      </c>
      <c r="C284" s="40">
        <v>3</v>
      </c>
      <c r="D284" s="40">
        <v>1</v>
      </c>
      <c r="E284" s="40">
        <v>1</v>
      </c>
      <c r="F284" s="40"/>
      <c r="G284" s="40"/>
      <c r="H284" s="40" t="str">
        <f t="shared" si="49"/>
        <v>1.3.1.1</v>
      </c>
      <c r="I284" s="40" t="s">
        <v>188</v>
      </c>
      <c r="J284" s="40"/>
      <c r="K284" s="62" t="s">
        <v>1224</v>
      </c>
      <c r="L284" s="167" t="s">
        <v>1209</v>
      </c>
      <c r="M284" s="167"/>
      <c r="N284" s="167"/>
      <c r="O284" s="40"/>
      <c r="P284" s="40"/>
      <c r="Q284" s="40"/>
      <c r="R284" s="3" t="s">
        <v>176</v>
      </c>
      <c r="S284" s="3" t="s">
        <v>184</v>
      </c>
    </row>
    <row r="285" spans="1:24" ht="12" customHeight="1" x14ac:dyDescent="0.35">
      <c r="A285" s="59" t="s">
        <v>23</v>
      </c>
      <c r="B285" s="40">
        <v>1</v>
      </c>
      <c r="C285" s="40">
        <v>3</v>
      </c>
      <c r="D285" s="40">
        <v>2</v>
      </c>
      <c r="E285" s="40"/>
      <c r="F285" s="40"/>
      <c r="G285" s="40"/>
      <c r="H285" s="40" t="str">
        <f t="shared" si="49"/>
        <v>1.3.2</v>
      </c>
      <c r="I285" s="40" t="s">
        <v>186</v>
      </c>
      <c r="J285" s="40"/>
      <c r="K285" s="62" t="s">
        <v>1224</v>
      </c>
      <c r="L285" s="167" t="s">
        <v>1209</v>
      </c>
      <c r="M285" s="167"/>
      <c r="N285" s="167"/>
      <c r="O285" s="40"/>
      <c r="P285" s="40"/>
      <c r="Q285" s="40"/>
      <c r="R285" s="3" t="s">
        <v>176</v>
      </c>
      <c r="S285" s="3" t="s">
        <v>185</v>
      </c>
    </row>
    <row r="286" spans="1:24" ht="12" customHeight="1" x14ac:dyDescent="0.35">
      <c r="A286" s="59" t="s">
        <v>23</v>
      </c>
      <c r="B286" s="40">
        <v>1</v>
      </c>
      <c r="C286" s="40">
        <v>3</v>
      </c>
      <c r="D286" s="40">
        <v>3</v>
      </c>
      <c r="E286" s="40"/>
      <c r="F286" s="40"/>
      <c r="G286" s="40"/>
      <c r="H286" s="40" t="str">
        <f t="shared" ref="H286" si="54">B286&amp;IF(C286="",,".")&amp;C286&amp;IF(D286="",,".")&amp;D286&amp;IF(E286="",,".")&amp;E286&amp;IF(F286="",,".")&amp;F286&amp;IF(G286="",,".")&amp;G286</f>
        <v>1.3.3</v>
      </c>
      <c r="I286" s="40" t="s">
        <v>205</v>
      </c>
      <c r="J286" s="40"/>
      <c r="K286" s="62" t="s">
        <v>1224</v>
      </c>
      <c r="L286" s="167" t="s">
        <v>1209</v>
      </c>
      <c r="M286" s="167"/>
      <c r="N286" s="167"/>
      <c r="O286" s="40"/>
      <c r="P286" s="40"/>
      <c r="Q286" s="40"/>
      <c r="S286" s="3" t="s">
        <v>204</v>
      </c>
    </row>
    <row r="287" spans="1:24" s="22" customFormat="1" ht="12" customHeight="1" x14ac:dyDescent="0.35">
      <c r="A287" s="20" t="s">
        <v>58</v>
      </c>
      <c r="B287" s="20" t="s">
        <v>14</v>
      </c>
      <c r="C287" s="20" t="s">
        <v>58</v>
      </c>
      <c r="D287" s="20"/>
      <c r="E287" s="20"/>
      <c r="F287" s="20"/>
      <c r="G287" s="20"/>
      <c r="H287" s="20" t="str">
        <f t="shared" si="49"/>
        <v>Vol.V</v>
      </c>
      <c r="I287" s="20" t="s">
        <v>120</v>
      </c>
      <c r="J287" s="20"/>
      <c r="K287" s="20"/>
      <c r="L287" s="188" t="s">
        <v>1209</v>
      </c>
      <c r="M287" s="188" t="s">
        <v>1261</v>
      </c>
      <c r="N287" s="134"/>
      <c r="O287" s="20" t="s">
        <v>77</v>
      </c>
      <c r="P287" s="20"/>
      <c r="Q287" s="20"/>
      <c r="R287" s="20" t="s">
        <v>211</v>
      </c>
      <c r="S287" s="20"/>
      <c r="T287" s="20" t="s">
        <v>212</v>
      </c>
      <c r="U287" s="20"/>
      <c r="V287" s="20"/>
      <c r="W287" s="20"/>
      <c r="X287" s="20"/>
    </row>
    <row r="288" spans="1:24" ht="12" hidden="1" customHeight="1" x14ac:dyDescent="0.35">
      <c r="A288" s="63" t="s">
        <v>58</v>
      </c>
      <c r="B288" s="40" t="s">
        <v>27</v>
      </c>
      <c r="C288" s="40"/>
      <c r="D288" s="40"/>
      <c r="E288" s="40"/>
      <c r="F288" s="40"/>
      <c r="G288" s="40"/>
      <c r="H288" s="40" t="str">
        <f t="shared" ref="H288:H291" si="55">B288&amp;IF(C288="",,".")&amp;C288&amp;IF(D288="",,".")&amp;D288&amp;IF(E288="",,".")&amp;E288&amp;IF(F288="",,".")&amp;F288&amp;IF(G288="",,".")&amp;G288</f>
        <v>Title</v>
      </c>
      <c r="I288" s="40" t="s">
        <v>26</v>
      </c>
      <c r="J288" s="40" t="s">
        <v>774</v>
      </c>
      <c r="K288" s="64" t="s">
        <v>16</v>
      </c>
      <c r="L288" s="167" t="s">
        <v>220</v>
      </c>
      <c r="M288" s="167"/>
      <c r="N288" s="167"/>
      <c r="O288" s="40"/>
      <c r="P288" s="40"/>
      <c r="Q288" s="40"/>
      <c r="R288" s="3" t="s">
        <v>291</v>
      </c>
      <c r="S288" s="3" t="s">
        <v>296</v>
      </c>
    </row>
    <row r="289" spans="1:25" ht="12" hidden="1" customHeight="1" x14ac:dyDescent="0.35">
      <c r="A289" s="63" t="s">
        <v>58</v>
      </c>
      <c r="B289" s="40" t="s">
        <v>12</v>
      </c>
      <c r="C289" s="40"/>
      <c r="D289" s="40"/>
      <c r="E289" s="40"/>
      <c r="F289" s="40"/>
      <c r="G289" s="40"/>
      <c r="H289" s="40" t="str">
        <f t="shared" si="55"/>
        <v>ToC</v>
      </c>
      <c r="I289" s="40" t="s">
        <v>18</v>
      </c>
      <c r="J289" s="40" t="s">
        <v>775</v>
      </c>
      <c r="K289" s="64" t="s">
        <v>16</v>
      </c>
      <c r="L289" s="167" t="s">
        <v>220</v>
      </c>
      <c r="M289" s="167"/>
      <c r="N289" s="167"/>
      <c r="O289" s="40"/>
      <c r="P289" s="40"/>
      <c r="Q289" s="40"/>
      <c r="R289" s="3" t="s">
        <v>302</v>
      </c>
      <c r="S289" s="3" t="s">
        <v>297</v>
      </c>
    </row>
    <row r="290" spans="1:25" ht="12" hidden="1" customHeight="1" x14ac:dyDescent="0.35">
      <c r="A290" s="63" t="s">
        <v>58</v>
      </c>
      <c r="B290" s="40" t="s">
        <v>30</v>
      </c>
      <c r="C290" s="40"/>
      <c r="D290" s="40"/>
      <c r="E290" s="40"/>
      <c r="F290" s="40"/>
      <c r="G290" s="40"/>
      <c r="H290" s="40" t="str">
        <f t="shared" si="55"/>
        <v>LoTF</v>
      </c>
      <c r="I290" s="40" t="s">
        <v>293</v>
      </c>
      <c r="J290" s="40"/>
      <c r="K290" s="64" t="s">
        <v>16</v>
      </c>
      <c r="L290" s="167" t="s">
        <v>220</v>
      </c>
      <c r="M290" s="167"/>
      <c r="N290" s="167"/>
      <c r="O290" s="40"/>
      <c r="P290" s="40"/>
      <c r="Q290" s="40"/>
      <c r="R290" s="3" t="s">
        <v>302</v>
      </c>
      <c r="S290" s="3" t="s">
        <v>298</v>
      </c>
    </row>
    <row r="291" spans="1:25" ht="12" hidden="1" customHeight="1" x14ac:dyDescent="0.35">
      <c r="A291" s="63" t="s">
        <v>58</v>
      </c>
      <c r="B291" s="40" t="s">
        <v>31</v>
      </c>
      <c r="C291" s="40"/>
      <c r="D291" s="40"/>
      <c r="E291" s="40"/>
      <c r="F291" s="40"/>
      <c r="G291" s="40"/>
      <c r="H291" s="40" t="str">
        <f t="shared" si="55"/>
        <v>Acro</v>
      </c>
      <c r="I291" s="40" t="s">
        <v>579</v>
      </c>
      <c r="J291" s="40"/>
      <c r="K291" s="64" t="s">
        <v>16</v>
      </c>
      <c r="L291" s="167" t="s">
        <v>220</v>
      </c>
      <c r="M291" s="167"/>
      <c r="N291" s="167"/>
      <c r="O291" s="40"/>
      <c r="P291" s="40"/>
      <c r="Q291" s="40"/>
      <c r="R291" s="3" t="s">
        <v>302</v>
      </c>
      <c r="S291" s="3" t="s">
        <v>299</v>
      </c>
    </row>
    <row r="292" spans="1:25" s="2" customFormat="1" ht="12" hidden="1" customHeight="1" x14ac:dyDescent="0.35">
      <c r="A292" s="88" t="s">
        <v>58</v>
      </c>
      <c r="B292" s="89">
        <v>1</v>
      </c>
      <c r="C292" s="89">
        <v>0</v>
      </c>
      <c r="D292" s="89"/>
      <c r="E292" s="89"/>
      <c r="F292" s="89"/>
      <c r="G292" s="89"/>
      <c r="H292" s="89" t="str">
        <f t="shared" ref="H292:H303" si="56">B292&amp;IF(C292="",,".")&amp;C292&amp;IF(D292="",,".")&amp;D292&amp;IF(E292="",,".")&amp;E292&amp;IF(F292="",,".")&amp;F292&amp;IF(G292="",,".")&amp;G292</f>
        <v>1.0</v>
      </c>
      <c r="I292" s="89" t="s">
        <v>575</v>
      </c>
      <c r="J292" s="65" t="s">
        <v>776</v>
      </c>
      <c r="K292" s="64" t="s">
        <v>16</v>
      </c>
      <c r="L292" s="190" t="s">
        <v>220</v>
      </c>
      <c r="M292" s="189"/>
      <c r="N292" s="189"/>
      <c r="O292" s="89"/>
      <c r="P292" s="89"/>
      <c r="Q292" s="89"/>
      <c r="R292" s="91"/>
      <c r="S292" s="91"/>
      <c r="T292" s="91"/>
      <c r="U292" s="91"/>
      <c r="V292" s="91"/>
      <c r="W292" s="91"/>
      <c r="X292" s="91"/>
      <c r="Y292" s="92"/>
    </row>
    <row r="293" spans="1:25" s="2" customFormat="1" ht="12" hidden="1" customHeight="1" x14ac:dyDescent="0.35">
      <c r="A293" s="63" t="s">
        <v>58</v>
      </c>
      <c r="B293" s="65">
        <v>2</v>
      </c>
      <c r="C293" s="65">
        <v>0</v>
      </c>
      <c r="D293" s="65"/>
      <c r="E293" s="65"/>
      <c r="F293" s="65"/>
      <c r="G293" s="65"/>
      <c r="H293" s="65" t="str">
        <f t="shared" si="56"/>
        <v>2.0</v>
      </c>
      <c r="I293" s="65" t="s">
        <v>778</v>
      </c>
      <c r="J293" s="65" t="s">
        <v>777</v>
      </c>
      <c r="K293" s="65"/>
      <c r="L293" s="190" t="s">
        <v>220</v>
      </c>
      <c r="M293" s="190"/>
      <c r="N293" s="189"/>
      <c r="O293" s="65"/>
      <c r="P293" s="65"/>
      <c r="Q293" s="65"/>
      <c r="R293" s="6" t="s">
        <v>127</v>
      </c>
      <c r="S293" s="6" t="s">
        <v>128</v>
      </c>
      <c r="T293" s="6"/>
      <c r="U293" s="6"/>
      <c r="V293" s="6"/>
      <c r="W293" s="6"/>
      <c r="X293" s="6"/>
    </row>
    <row r="294" spans="1:25" ht="12" hidden="1" customHeight="1" x14ac:dyDescent="0.35">
      <c r="A294" s="63" t="s">
        <v>58</v>
      </c>
      <c r="B294" s="40">
        <v>2</v>
      </c>
      <c r="C294" s="40">
        <v>1</v>
      </c>
      <c r="D294" s="40"/>
      <c r="E294" s="40"/>
      <c r="F294" s="40"/>
      <c r="G294" s="40"/>
      <c r="H294" s="40" t="str">
        <f t="shared" si="56"/>
        <v>2.1</v>
      </c>
      <c r="I294" s="40" t="s">
        <v>130</v>
      </c>
      <c r="J294" s="40" t="s">
        <v>600</v>
      </c>
      <c r="K294" s="64" t="s">
        <v>16</v>
      </c>
      <c r="L294" s="167" t="s">
        <v>1209</v>
      </c>
      <c r="M294" s="167"/>
      <c r="N294" s="167"/>
      <c r="O294" s="40"/>
      <c r="P294" s="40"/>
      <c r="Q294" s="40"/>
    </row>
    <row r="295" spans="1:25" ht="12" hidden="1" customHeight="1" x14ac:dyDescent="0.35">
      <c r="A295" s="63"/>
      <c r="B295" s="40">
        <v>2</v>
      </c>
      <c r="C295" s="40">
        <v>2</v>
      </c>
      <c r="D295" s="40"/>
      <c r="E295" s="40"/>
      <c r="F295" s="40"/>
      <c r="G295" s="40"/>
      <c r="H295" s="40" t="str">
        <f t="shared" si="56"/>
        <v>2.2</v>
      </c>
      <c r="I295" s="40" t="s">
        <v>779</v>
      </c>
      <c r="J295" s="40" t="s">
        <v>600</v>
      </c>
      <c r="K295" s="64" t="s">
        <v>16</v>
      </c>
      <c r="L295" s="167" t="s">
        <v>1209</v>
      </c>
      <c r="M295" s="167"/>
      <c r="N295" s="167"/>
      <c r="O295" s="40"/>
      <c r="P295" s="40"/>
      <c r="Q295" s="40"/>
    </row>
    <row r="296" spans="1:25" ht="12" hidden="1" customHeight="1" x14ac:dyDescent="0.35">
      <c r="A296" s="63"/>
      <c r="B296" s="40">
        <v>2</v>
      </c>
      <c r="C296" s="40">
        <v>3</v>
      </c>
      <c r="D296" s="40"/>
      <c r="E296" s="40"/>
      <c r="F296" s="40"/>
      <c r="G296" s="40"/>
      <c r="H296" s="40" t="str">
        <f t="shared" si="56"/>
        <v>2.3</v>
      </c>
      <c r="I296" s="40" t="s">
        <v>780</v>
      </c>
      <c r="J296" s="40" t="s">
        <v>600</v>
      </c>
      <c r="K296" s="64" t="s">
        <v>16</v>
      </c>
      <c r="L296" s="167" t="s">
        <v>1209</v>
      </c>
      <c r="M296" s="167"/>
      <c r="N296" s="167"/>
      <c r="O296" s="40"/>
      <c r="P296" s="40"/>
      <c r="Q296" s="40"/>
    </row>
    <row r="297" spans="1:25" ht="12" hidden="1" customHeight="1" x14ac:dyDescent="0.35">
      <c r="A297" s="63"/>
      <c r="B297" s="40">
        <v>2</v>
      </c>
      <c r="C297" s="40">
        <v>4</v>
      </c>
      <c r="D297" s="40"/>
      <c r="E297" s="40"/>
      <c r="F297" s="40"/>
      <c r="G297" s="40"/>
      <c r="H297" s="40" t="str">
        <f t="shared" si="56"/>
        <v>2.4</v>
      </c>
      <c r="I297" s="40" t="s">
        <v>781</v>
      </c>
      <c r="J297" s="40" t="s">
        <v>600</v>
      </c>
      <c r="K297" s="64" t="s">
        <v>16</v>
      </c>
      <c r="L297" s="167" t="s">
        <v>1209</v>
      </c>
      <c r="M297" s="167"/>
      <c r="N297" s="167"/>
      <c r="O297" s="40"/>
      <c r="P297" s="40"/>
      <c r="Q297" s="40"/>
    </row>
    <row r="298" spans="1:25" ht="12" hidden="1" customHeight="1" x14ac:dyDescent="0.35">
      <c r="A298" s="63"/>
      <c r="B298" s="40">
        <v>2</v>
      </c>
      <c r="C298" s="40">
        <v>5</v>
      </c>
      <c r="D298" s="40"/>
      <c r="E298" s="40"/>
      <c r="F298" s="40"/>
      <c r="G298" s="40"/>
      <c r="H298" s="40" t="str">
        <f t="shared" si="56"/>
        <v>2.5</v>
      </c>
      <c r="I298" s="40" t="s">
        <v>782</v>
      </c>
      <c r="J298" s="40" t="s">
        <v>600</v>
      </c>
      <c r="K298" s="64" t="s">
        <v>16</v>
      </c>
      <c r="L298" s="167" t="s">
        <v>1209</v>
      </c>
      <c r="M298" s="167"/>
      <c r="N298" s="167"/>
      <c r="O298" s="40"/>
      <c r="P298" s="40"/>
      <c r="Q298" s="40"/>
    </row>
    <row r="299" spans="1:25" ht="12" hidden="1" customHeight="1" x14ac:dyDescent="0.35">
      <c r="A299" s="63"/>
      <c r="B299" s="40">
        <v>2</v>
      </c>
      <c r="C299" s="40">
        <v>6</v>
      </c>
      <c r="D299" s="40"/>
      <c r="E299" s="40"/>
      <c r="F299" s="40"/>
      <c r="G299" s="40"/>
      <c r="H299" s="40" t="str">
        <f t="shared" si="56"/>
        <v>2.6</v>
      </c>
      <c r="I299" s="40" t="s">
        <v>783</v>
      </c>
      <c r="J299" s="40" t="s">
        <v>600</v>
      </c>
      <c r="K299" s="64" t="s">
        <v>16</v>
      </c>
      <c r="L299" s="167" t="s">
        <v>1209</v>
      </c>
      <c r="M299" s="167"/>
      <c r="N299" s="167"/>
      <c r="O299" s="40"/>
      <c r="P299" s="40"/>
      <c r="Q299" s="40"/>
    </row>
    <row r="300" spans="1:25" ht="12" hidden="1" customHeight="1" x14ac:dyDescent="0.35">
      <c r="A300" s="63"/>
      <c r="B300" s="40">
        <v>2</v>
      </c>
      <c r="C300" s="40">
        <v>7</v>
      </c>
      <c r="D300" s="40"/>
      <c r="E300" s="40"/>
      <c r="F300" s="40"/>
      <c r="G300" s="40"/>
      <c r="H300" s="40" t="str">
        <f t="shared" si="56"/>
        <v>2.7</v>
      </c>
      <c r="I300" s="40" t="s">
        <v>784</v>
      </c>
      <c r="J300" s="40" t="s">
        <v>600</v>
      </c>
      <c r="K300" s="64" t="s">
        <v>16</v>
      </c>
      <c r="L300" s="167" t="s">
        <v>1209</v>
      </c>
      <c r="M300" s="167"/>
      <c r="N300" s="167"/>
      <c r="O300" s="40"/>
      <c r="P300" s="40"/>
      <c r="Q300" s="40"/>
    </row>
    <row r="301" spans="1:25" ht="12" hidden="1" customHeight="1" x14ac:dyDescent="0.35">
      <c r="A301" s="63"/>
      <c r="B301" s="40">
        <v>2</v>
      </c>
      <c r="C301" s="40">
        <v>8</v>
      </c>
      <c r="D301" s="40"/>
      <c r="E301" s="40"/>
      <c r="F301" s="40"/>
      <c r="G301" s="40"/>
      <c r="H301" s="40" t="str">
        <f t="shared" ref="H301" si="57">B301&amp;IF(C301="",,".")&amp;C301&amp;IF(D301="",,".")&amp;D301&amp;IF(E301="",,".")&amp;E301&amp;IF(F301="",,".")&amp;F301&amp;IF(G301="",,".")&amp;G301</f>
        <v>2.8</v>
      </c>
      <c r="I301" s="40" t="s">
        <v>1211</v>
      </c>
      <c r="J301" s="40"/>
      <c r="K301" s="64" t="s">
        <v>16</v>
      </c>
      <c r="L301" s="167" t="s">
        <v>1209</v>
      </c>
      <c r="M301" s="167"/>
      <c r="N301" s="167"/>
      <c r="O301" s="40"/>
      <c r="P301" s="40"/>
      <c r="Q301" s="40"/>
    </row>
    <row r="302" spans="1:25" s="2" customFormat="1" ht="12" hidden="1" customHeight="1" x14ac:dyDescent="0.35">
      <c r="A302" s="63" t="s">
        <v>58</v>
      </c>
      <c r="B302" s="65">
        <v>3</v>
      </c>
      <c r="C302" s="65">
        <v>0</v>
      </c>
      <c r="D302" s="65"/>
      <c r="E302" s="65"/>
      <c r="F302" s="65"/>
      <c r="G302" s="65"/>
      <c r="H302" s="65" t="str">
        <f t="shared" si="56"/>
        <v>3.0</v>
      </c>
      <c r="I302" s="65" t="s">
        <v>125</v>
      </c>
      <c r="J302" s="65"/>
      <c r="K302" s="65" t="s">
        <v>16</v>
      </c>
      <c r="L302" s="190" t="s">
        <v>220</v>
      </c>
      <c r="M302" s="190"/>
      <c r="N302" s="136"/>
      <c r="O302" s="65"/>
      <c r="P302" s="65"/>
      <c r="Q302" s="65"/>
      <c r="R302" s="6" t="s">
        <v>129</v>
      </c>
      <c r="S302" s="6" t="s">
        <v>125</v>
      </c>
      <c r="T302" s="6" t="s">
        <v>162</v>
      </c>
      <c r="U302" s="6" t="s">
        <v>164</v>
      </c>
      <c r="V302" s="6"/>
      <c r="W302" s="6"/>
      <c r="X302" s="6"/>
    </row>
    <row r="303" spans="1:25" ht="12" hidden="1" customHeight="1" x14ac:dyDescent="0.35">
      <c r="A303" s="63" t="s">
        <v>58</v>
      </c>
      <c r="B303" s="64">
        <v>3</v>
      </c>
      <c r="C303" s="64">
        <v>1</v>
      </c>
      <c r="D303" s="64"/>
      <c r="E303" s="64"/>
      <c r="F303" s="64"/>
      <c r="G303" s="64"/>
      <c r="H303" s="64" t="str">
        <f t="shared" si="56"/>
        <v>3.1</v>
      </c>
      <c r="I303" s="64" t="s">
        <v>131</v>
      </c>
      <c r="J303" s="64"/>
      <c r="K303" s="64" t="s">
        <v>16</v>
      </c>
      <c r="L303" s="190" t="s">
        <v>220</v>
      </c>
      <c r="M303" s="191"/>
      <c r="N303" s="135"/>
      <c r="O303" s="64"/>
      <c r="P303" s="64"/>
      <c r="Q303" s="64"/>
      <c r="R303" s="9"/>
      <c r="S303" s="9" t="s">
        <v>133</v>
      </c>
      <c r="T303" s="9"/>
      <c r="U303" s="9"/>
      <c r="V303" s="9"/>
      <c r="W303" s="9"/>
      <c r="X303" s="9"/>
    </row>
    <row r="304" spans="1:25" ht="12" hidden="1" customHeight="1" x14ac:dyDescent="0.35">
      <c r="A304" s="63" t="s">
        <v>58</v>
      </c>
      <c r="B304" s="40">
        <v>3</v>
      </c>
      <c r="C304" s="40">
        <v>1</v>
      </c>
      <c r="D304" s="40">
        <v>1</v>
      </c>
      <c r="E304" s="40"/>
      <c r="F304" s="40"/>
      <c r="G304" s="40"/>
      <c r="H304" s="40" t="str">
        <f t="shared" si="49"/>
        <v>3.1.1</v>
      </c>
      <c r="I304" s="40" t="s">
        <v>134</v>
      </c>
      <c r="J304" s="40" t="s">
        <v>284</v>
      </c>
      <c r="K304" s="64" t="s">
        <v>16</v>
      </c>
      <c r="L304" s="190" t="s">
        <v>220</v>
      </c>
      <c r="M304" s="167"/>
      <c r="N304" s="167"/>
      <c r="O304" s="40"/>
      <c r="P304" s="40"/>
      <c r="Q304" s="40"/>
      <c r="S304" s="3" t="s">
        <v>132</v>
      </c>
    </row>
    <row r="305" spans="1:25" ht="12" hidden="1" customHeight="1" x14ac:dyDescent="0.35">
      <c r="A305" s="63" t="s">
        <v>58</v>
      </c>
      <c r="B305" s="40">
        <v>3</v>
      </c>
      <c r="C305" s="40">
        <v>1</v>
      </c>
      <c r="D305" s="40">
        <v>2</v>
      </c>
      <c r="E305" s="40"/>
      <c r="F305" s="40"/>
      <c r="G305" s="40"/>
      <c r="H305" s="40" t="str">
        <f t="shared" si="49"/>
        <v>3.1.2</v>
      </c>
      <c r="I305" s="40" t="s">
        <v>135</v>
      </c>
      <c r="J305" s="40"/>
      <c r="K305" s="64" t="s">
        <v>16</v>
      </c>
      <c r="L305" s="190" t="s">
        <v>220</v>
      </c>
      <c r="M305" s="167"/>
      <c r="N305" s="167"/>
      <c r="O305" s="40"/>
      <c r="P305" s="40"/>
      <c r="Q305" s="40"/>
      <c r="S305" s="3" t="s">
        <v>136</v>
      </c>
    </row>
    <row r="306" spans="1:25" ht="12" hidden="1" customHeight="1" x14ac:dyDescent="0.35">
      <c r="A306" s="88" t="s">
        <v>58</v>
      </c>
      <c r="B306" s="86">
        <v>3</v>
      </c>
      <c r="C306" s="86">
        <v>2</v>
      </c>
      <c r="D306" s="86"/>
      <c r="E306" s="86"/>
      <c r="F306" s="86"/>
      <c r="G306" s="86"/>
      <c r="H306" s="86" t="str">
        <f t="shared" ref="H306" si="58">B306&amp;IF(C306="",,".")&amp;C306&amp;IF(D306="",,".")&amp;D306&amp;IF(E306="",,".")&amp;E306&amp;IF(F306="",,".")&amp;F306&amp;IF(G306="",,".")&amp;G306</f>
        <v>3.2</v>
      </c>
      <c r="I306" s="86" t="s">
        <v>137</v>
      </c>
      <c r="J306" s="40" t="s">
        <v>599</v>
      </c>
      <c r="K306" s="64" t="s">
        <v>17</v>
      </c>
      <c r="L306" s="190" t="s">
        <v>220</v>
      </c>
      <c r="M306" s="167"/>
      <c r="N306" s="167"/>
      <c r="O306" s="86"/>
      <c r="P306" s="86"/>
      <c r="Q306" s="86"/>
      <c r="R306" s="93"/>
      <c r="S306" s="93" t="s">
        <v>577</v>
      </c>
      <c r="T306" s="93"/>
      <c r="U306" s="93"/>
      <c r="V306" s="93"/>
      <c r="W306" s="93"/>
      <c r="X306" s="93"/>
      <c r="Y306" s="93"/>
    </row>
    <row r="307" spans="1:25" ht="12" hidden="1" customHeight="1" x14ac:dyDescent="0.35">
      <c r="A307" s="88" t="s">
        <v>58</v>
      </c>
      <c r="B307" s="86">
        <v>3</v>
      </c>
      <c r="C307" s="86">
        <v>3</v>
      </c>
      <c r="D307" s="86"/>
      <c r="E307" s="86"/>
      <c r="F307" s="86"/>
      <c r="G307" s="86"/>
      <c r="H307" s="86" t="str">
        <f t="shared" ref="H307" si="59">B307&amp;IF(C307="",,".")&amp;C307&amp;IF(D307="",,".")&amp;D307&amp;IF(E307="",,".")&amp;E307&amp;IF(F307="",,".")&amp;F307&amp;IF(G307="",,".")&amp;G307</f>
        <v>3.3</v>
      </c>
      <c r="I307" s="86" t="s">
        <v>163</v>
      </c>
      <c r="J307" s="86"/>
      <c r="K307" s="90" t="s">
        <v>219</v>
      </c>
      <c r="L307" s="190" t="s">
        <v>220</v>
      </c>
      <c r="M307" s="192"/>
      <c r="N307" s="167"/>
      <c r="O307" s="86"/>
      <c r="P307" s="86"/>
      <c r="Q307" s="86"/>
      <c r="R307" s="93"/>
      <c r="S307" s="93" t="s">
        <v>578</v>
      </c>
      <c r="T307" s="93"/>
      <c r="U307" s="93"/>
      <c r="V307" s="93"/>
      <c r="W307" s="93"/>
      <c r="X307" s="93"/>
      <c r="Y307" s="93"/>
    </row>
    <row r="308" spans="1:25" s="2" customFormat="1" ht="12" hidden="1" customHeight="1" x14ac:dyDescent="0.35">
      <c r="A308" s="20" t="s">
        <v>58</v>
      </c>
      <c r="B308" s="6">
        <v>4</v>
      </c>
      <c r="C308" s="6">
        <v>0</v>
      </c>
      <c r="D308" s="6"/>
      <c r="E308" s="6"/>
      <c r="F308" s="6"/>
      <c r="G308" s="6"/>
      <c r="H308" s="6" t="str">
        <f t="shared" si="49"/>
        <v>4.0</v>
      </c>
      <c r="I308" s="6" t="s">
        <v>126</v>
      </c>
      <c r="J308" s="6"/>
      <c r="K308" s="6"/>
      <c r="L308" s="193"/>
      <c r="M308" s="193"/>
      <c r="N308" s="193"/>
      <c r="O308" s="6"/>
      <c r="P308" s="6"/>
      <c r="Q308" s="6"/>
      <c r="R308" s="6" t="s">
        <v>146</v>
      </c>
      <c r="S308" s="6" t="s">
        <v>161</v>
      </c>
      <c r="T308" s="6"/>
      <c r="U308" s="6"/>
      <c r="V308" s="6"/>
      <c r="W308" s="6"/>
      <c r="X308" s="6"/>
    </row>
    <row r="309" spans="1:25" ht="12" hidden="1" customHeight="1" x14ac:dyDescent="0.35">
      <c r="A309" s="88" t="s">
        <v>58</v>
      </c>
      <c r="B309" s="90">
        <v>4</v>
      </c>
      <c r="C309" s="90">
        <v>1</v>
      </c>
      <c r="D309" s="90"/>
      <c r="E309" s="90"/>
      <c r="F309" s="90"/>
      <c r="G309" s="90"/>
      <c r="H309" s="90" t="str">
        <f t="shared" si="49"/>
        <v>4.1</v>
      </c>
      <c r="I309" s="90" t="s">
        <v>138</v>
      </c>
      <c r="J309" s="90"/>
      <c r="K309" s="64" t="s">
        <v>219</v>
      </c>
      <c r="L309" s="191" t="s">
        <v>220</v>
      </c>
      <c r="M309" s="194"/>
      <c r="N309" s="135"/>
      <c r="O309" s="90"/>
      <c r="P309" s="90"/>
      <c r="Q309" s="90"/>
      <c r="R309" s="87" t="s">
        <v>146</v>
      </c>
      <c r="S309" s="87" t="s">
        <v>139</v>
      </c>
      <c r="T309" s="87"/>
      <c r="U309" s="87"/>
      <c r="V309" s="87"/>
      <c r="W309" s="87"/>
      <c r="X309" s="87"/>
      <c r="Y309" s="93"/>
    </row>
    <row r="310" spans="1:25" ht="12" hidden="1" customHeight="1" x14ac:dyDescent="0.35">
      <c r="A310" s="88" t="s">
        <v>58</v>
      </c>
      <c r="B310" s="90">
        <v>4</v>
      </c>
      <c r="C310" s="90">
        <v>2</v>
      </c>
      <c r="D310" s="90"/>
      <c r="E310" s="90"/>
      <c r="F310" s="90"/>
      <c r="G310" s="90"/>
      <c r="H310" s="90" t="str">
        <f t="shared" si="49"/>
        <v>4.2</v>
      </c>
      <c r="I310" s="90" t="s">
        <v>141</v>
      </c>
      <c r="J310" s="90"/>
      <c r="K310" s="90" t="s">
        <v>219</v>
      </c>
      <c r="L310" s="191" t="s">
        <v>220</v>
      </c>
      <c r="M310" s="194"/>
      <c r="N310" s="135"/>
      <c r="O310" s="90"/>
      <c r="P310" s="90"/>
      <c r="Q310" s="90"/>
      <c r="R310" s="87" t="s">
        <v>146</v>
      </c>
      <c r="S310" s="87" t="s">
        <v>140</v>
      </c>
      <c r="T310" s="87"/>
      <c r="U310" s="87"/>
      <c r="V310" s="87"/>
      <c r="W310" s="87"/>
      <c r="X310" s="87"/>
      <c r="Y310" s="93"/>
    </row>
    <row r="311" spans="1:25" ht="12" hidden="1" customHeight="1" x14ac:dyDescent="0.35">
      <c r="A311" s="88" t="s">
        <v>58</v>
      </c>
      <c r="B311" s="90">
        <v>4</v>
      </c>
      <c r="C311" s="90">
        <v>3</v>
      </c>
      <c r="D311" s="90"/>
      <c r="E311" s="90"/>
      <c r="F311" s="90"/>
      <c r="G311" s="90"/>
      <c r="H311" s="90" t="str">
        <f t="shared" si="49"/>
        <v>4.3</v>
      </c>
      <c r="I311" s="90" t="s">
        <v>142</v>
      </c>
      <c r="J311" s="90"/>
      <c r="K311" s="90" t="s">
        <v>16</v>
      </c>
      <c r="L311" s="191" t="s">
        <v>1209</v>
      </c>
      <c r="M311" s="194"/>
      <c r="N311" s="135"/>
      <c r="O311" s="90"/>
      <c r="P311" s="90"/>
      <c r="Q311" s="90"/>
      <c r="R311" s="87" t="s">
        <v>146</v>
      </c>
      <c r="S311" s="87" t="s">
        <v>143</v>
      </c>
      <c r="T311" s="87"/>
      <c r="U311" s="87"/>
      <c r="V311" s="87"/>
      <c r="W311" s="87"/>
      <c r="X311" s="87"/>
      <c r="Y311" s="93"/>
    </row>
    <row r="312" spans="1:25" ht="12" hidden="1" customHeight="1" x14ac:dyDescent="0.35">
      <c r="A312" s="88" t="s">
        <v>58</v>
      </c>
      <c r="B312" s="90">
        <v>4</v>
      </c>
      <c r="C312" s="90">
        <v>4</v>
      </c>
      <c r="D312" s="90"/>
      <c r="E312" s="90"/>
      <c r="F312" s="90"/>
      <c r="G312" s="90"/>
      <c r="H312" s="90" t="str">
        <f t="shared" si="49"/>
        <v>4.4</v>
      </c>
      <c r="I312" s="90" t="s">
        <v>145</v>
      </c>
      <c r="J312" s="90"/>
      <c r="K312" s="90" t="s">
        <v>16</v>
      </c>
      <c r="L312" s="191" t="s">
        <v>1209</v>
      </c>
      <c r="M312" s="194"/>
      <c r="N312" s="135"/>
      <c r="O312" s="90"/>
      <c r="P312" s="90"/>
      <c r="Q312" s="90"/>
      <c r="R312" s="87" t="s">
        <v>146</v>
      </c>
      <c r="S312" s="87" t="s">
        <v>144</v>
      </c>
      <c r="T312" s="87"/>
      <c r="U312" s="87"/>
      <c r="V312" s="87"/>
      <c r="W312" s="87"/>
      <c r="X312" s="87"/>
      <c r="Y312" s="93"/>
    </row>
    <row r="313" spans="1:25" ht="12" hidden="1" customHeight="1" x14ac:dyDescent="0.35">
      <c r="A313" s="88" t="s">
        <v>58</v>
      </c>
      <c r="B313" s="90">
        <v>4</v>
      </c>
      <c r="C313" s="90">
        <v>5</v>
      </c>
      <c r="D313" s="90"/>
      <c r="E313" s="90"/>
      <c r="F313" s="90"/>
      <c r="G313" s="90"/>
      <c r="H313" s="90" t="str">
        <f t="shared" ref="H313:H314" si="60">B313&amp;IF(C313="",,".")&amp;C313&amp;IF(D313="",,".")&amp;D313&amp;IF(E313="",,".")&amp;E313&amp;IF(F313="",,".")&amp;F313&amp;IF(G313="",,".")&amp;G313</f>
        <v>4.5</v>
      </c>
      <c r="I313" s="90" t="s">
        <v>147</v>
      </c>
      <c r="J313" s="90"/>
      <c r="K313" s="64" t="s">
        <v>16</v>
      </c>
      <c r="L313" s="191" t="s">
        <v>1209</v>
      </c>
      <c r="M313" s="194"/>
      <c r="N313" s="135"/>
      <c r="O313" s="90"/>
      <c r="P313" s="90"/>
      <c r="Q313" s="90"/>
      <c r="R313" s="87" t="s">
        <v>146</v>
      </c>
      <c r="S313" s="87" t="s">
        <v>156</v>
      </c>
      <c r="T313" s="87"/>
      <c r="U313" s="87"/>
      <c r="V313" s="87"/>
      <c r="W313" s="87"/>
      <c r="X313" s="87"/>
      <c r="Y313" s="93"/>
    </row>
    <row r="314" spans="1:25" ht="12" hidden="1" customHeight="1" x14ac:dyDescent="0.35">
      <c r="A314" s="88" t="s">
        <v>58</v>
      </c>
      <c r="B314" s="90">
        <v>4</v>
      </c>
      <c r="C314" s="90">
        <v>6</v>
      </c>
      <c r="D314" s="90"/>
      <c r="E314" s="90"/>
      <c r="F314" s="90"/>
      <c r="G314" s="90"/>
      <c r="H314" s="90" t="str">
        <f t="shared" si="60"/>
        <v>4.6</v>
      </c>
      <c r="I314" s="90" t="s">
        <v>148</v>
      </c>
      <c r="J314" s="90"/>
      <c r="K314" s="64" t="s">
        <v>16</v>
      </c>
      <c r="L314" s="191" t="s">
        <v>1209</v>
      </c>
      <c r="M314" s="194"/>
      <c r="N314" s="135"/>
      <c r="O314" s="90"/>
      <c r="P314" s="90"/>
      <c r="Q314" s="90"/>
      <c r="R314" s="87" t="s">
        <v>146</v>
      </c>
      <c r="S314" s="87" t="s">
        <v>149</v>
      </c>
      <c r="T314" s="87"/>
      <c r="U314" s="87"/>
      <c r="V314" s="87"/>
      <c r="W314" s="87"/>
      <c r="X314" s="87"/>
      <c r="Y314" s="93"/>
    </row>
    <row r="315" spans="1:25" ht="12" hidden="1" customHeight="1" x14ac:dyDescent="0.35">
      <c r="A315" s="20" t="s">
        <v>58</v>
      </c>
      <c r="B315" s="3">
        <v>4</v>
      </c>
      <c r="C315" s="3">
        <v>6</v>
      </c>
      <c r="D315" s="3">
        <v>1</v>
      </c>
      <c r="H315" s="3" t="str">
        <f t="shared" ref="H315:H326" si="61">B315&amp;IF(C315="",,".")&amp;C315&amp;IF(D315="",,".")&amp;D315&amp;IF(E315="",,".")&amp;E315</f>
        <v>4.6.1</v>
      </c>
      <c r="I315" s="3" t="s">
        <v>153</v>
      </c>
      <c r="J315" s="3" t="s">
        <v>282</v>
      </c>
      <c r="K315" s="3" t="s">
        <v>16</v>
      </c>
      <c r="L315" s="191" t="s">
        <v>1209</v>
      </c>
      <c r="N315" s="113"/>
      <c r="R315" s="3" t="s">
        <v>146</v>
      </c>
      <c r="S315" s="3" t="s">
        <v>150</v>
      </c>
    </row>
    <row r="316" spans="1:25" ht="12" hidden="1" customHeight="1" x14ac:dyDescent="0.35">
      <c r="A316" s="20" t="s">
        <v>58</v>
      </c>
      <c r="B316" s="3">
        <v>4</v>
      </c>
      <c r="C316" s="3">
        <v>6</v>
      </c>
      <c r="D316" s="3">
        <v>2</v>
      </c>
      <c r="H316" s="3" t="str">
        <f t="shared" si="61"/>
        <v>4.6.2</v>
      </c>
      <c r="I316" s="3" t="s">
        <v>154</v>
      </c>
      <c r="J316" s="3" t="s">
        <v>283</v>
      </c>
      <c r="K316" s="3" t="s">
        <v>16</v>
      </c>
      <c r="L316" s="191" t="s">
        <v>1209</v>
      </c>
      <c r="N316" s="113"/>
      <c r="R316" s="3" t="s">
        <v>146</v>
      </c>
      <c r="S316" s="3" t="s">
        <v>151</v>
      </c>
    </row>
    <row r="317" spans="1:25" ht="12" hidden="1" customHeight="1" x14ac:dyDescent="0.35">
      <c r="A317" s="20" t="s">
        <v>58</v>
      </c>
      <c r="B317" s="3">
        <v>4</v>
      </c>
      <c r="C317" s="3">
        <v>6</v>
      </c>
      <c r="D317" s="3">
        <v>3</v>
      </c>
      <c r="H317" s="3" t="str">
        <f t="shared" si="61"/>
        <v>4.6.3</v>
      </c>
      <c r="I317" s="3" t="s">
        <v>155</v>
      </c>
      <c r="K317" s="3" t="s">
        <v>16</v>
      </c>
      <c r="L317" s="191" t="s">
        <v>1209</v>
      </c>
      <c r="N317" s="113"/>
      <c r="R317" s="3" t="s">
        <v>146</v>
      </c>
      <c r="S317" s="3" t="s">
        <v>152</v>
      </c>
    </row>
    <row r="318" spans="1:25" ht="12" hidden="1" customHeight="1" x14ac:dyDescent="0.35">
      <c r="A318" s="88" t="s">
        <v>58</v>
      </c>
      <c r="B318" s="90">
        <v>4</v>
      </c>
      <c r="C318" s="90">
        <v>7</v>
      </c>
      <c r="D318" s="90"/>
      <c r="E318" s="90"/>
      <c r="F318" s="90"/>
      <c r="G318" s="90"/>
      <c r="H318" s="90" t="str">
        <f t="shared" ref="H318" si="62">B318&amp;IF(C318="",,".")&amp;C318&amp;IF(D318="",,".")&amp;D318&amp;IF(E318="",,".")&amp;E318</f>
        <v>4.7</v>
      </c>
      <c r="I318" s="90" t="s">
        <v>576</v>
      </c>
      <c r="J318" s="90"/>
      <c r="K318" s="90" t="s">
        <v>16</v>
      </c>
      <c r="L318" s="191" t="s">
        <v>1209</v>
      </c>
      <c r="M318" s="194"/>
      <c r="N318" s="135"/>
      <c r="O318" s="90"/>
      <c r="P318" s="90"/>
      <c r="Q318" s="90"/>
      <c r="R318" s="87"/>
      <c r="S318" s="87"/>
      <c r="T318" s="87"/>
      <c r="U318" s="87"/>
      <c r="V318" s="87"/>
      <c r="W318" s="87"/>
      <c r="X318" s="87"/>
      <c r="Y318" s="93"/>
    </row>
    <row r="319" spans="1:25" ht="12" customHeight="1" x14ac:dyDescent="0.35">
      <c r="A319" s="2"/>
      <c r="B319" s="2"/>
      <c r="C319" s="2"/>
      <c r="D319" s="2"/>
      <c r="E319" s="2"/>
      <c r="F319" s="2"/>
      <c r="G319" s="2"/>
      <c r="H319" s="3" t="str">
        <f t="shared" si="61"/>
        <v/>
      </c>
      <c r="I319" s="2"/>
      <c r="J319" s="2"/>
      <c r="K319" s="2"/>
      <c r="L319" s="159"/>
      <c r="M319" s="159"/>
      <c r="N319" s="111"/>
      <c r="O319" s="2"/>
      <c r="P319" s="2"/>
      <c r="Q319" s="2"/>
      <c r="R319" s="2" t="s">
        <v>146</v>
      </c>
      <c r="S319" s="2" t="s">
        <v>157</v>
      </c>
      <c r="T319" s="2"/>
      <c r="U319" s="2"/>
      <c r="V319" s="2"/>
      <c r="W319" s="2"/>
      <c r="X319" s="2"/>
    </row>
    <row r="320" spans="1:25" ht="12" customHeight="1" x14ac:dyDescent="0.35">
      <c r="A320" s="2"/>
      <c r="B320" s="2"/>
      <c r="C320" s="2"/>
      <c r="D320" s="2"/>
      <c r="E320" s="2"/>
      <c r="F320" s="2"/>
      <c r="G320" s="2"/>
      <c r="H320" s="3" t="str">
        <f t="shared" si="61"/>
        <v/>
      </c>
      <c r="I320" s="2"/>
      <c r="J320" s="2"/>
      <c r="K320" s="2"/>
      <c r="L320" s="159"/>
      <c r="M320" s="159"/>
      <c r="N320" s="111"/>
      <c r="O320" s="2"/>
      <c r="P320" s="2"/>
      <c r="Q320" s="2"/>
      <c r="R320" s="2" t="s">
        <v>146</v>
      </c>
      <c r="S320" s="2" t="s">
        <v>158</v>
      </c>
      <c r="T320" s="2"/>
      <c r="U320" s="2"/>
      <c r="V320" s="2"/>
      <c r="W320" s="2"/>
      <c r="X320" s="2"/>
    </row>
    <row r="321" spans="1:24" ht="12" customHeight="1" x14ac:dyDescent="0.35">
      <c r="A321" s="2"/>
      <c r="B321" s="2"/>
      <c r="C321" s="2"/>
      <c r="D321" s="2"/>
      <c r="E321" s="2"/>
      <c r="F321" s="2"/>
      <c r="G321" s="2"/>
      <c r="H321" s="3" t="str">
        <f t="shared" si="61"/>
        <v/>
      </c>
      <c r="I321" s="2"/>
      <c r="J321" s="2"/>
      <c r="K321" s="2"/>
      <c r="L321" s="159"/>
      <c r="M321" s="159"/>
      <c r="N321" s="111"/>
      <c r="O321" s="2"/>
      <c r="P321" s="2"/>
      <c r="Q321" s="2"/>
      <c r="R321" s="2" t="s">
        <v>146</v>
      </c>
      <c r="S321" s="2" t="s">
        <v>159</v>
      </c>
      <c r="T321" s="2"/>
      <c r="U321" s="2"/>
      <c r="V321" s="2"/>
      <c r="W321" s="2"/>
      <c r="X321" s="2"/>
    </row>
    <row r="322" spans="1:24" ht="12" customHeight="1" x14ac:dyDescent="0.35">
      <c r="A322" s="2"/>
      <c r="B322" s="2"/>
      <c r="C322" s="2"/>
      <c r="D322" s="2"/>
      <c r="E322" s="2"/>
      <c r="F322" s="2"/>
      <c r="G322" s="2"/>
      <c r="H322" s="3" t="str">
        <f t="shared" si="61"/>
        <v/>
      </c>
      <c r="I322" s="2"/>
      <c r="J322" s="2"/>
      <c r="K322" s="2"/>
      <c r="L322" s="159"/>
      <c r="M322" s="159"/>
      <c r="N322" s="111"/>
      <c r="O322" s="2"/>
      <c r="P322" s="2"/>
      <c r="Q322" s="2"/>
      <c r="R322" s="2" t="s">
        <v>146</v>
      </c>
      <c r="S322" s="2" t="s">
        <v>160</v>
      </c>
      <c r="T322" s="2"/>
      <c r="U322" s="2"/>
      <c r="V322" s="2"/>
      <c r="W322" s="2"/>
      <c r="X322" s="2"/>
    </row>
    <row r="323" spans="1:24" ht="12" customHeight="1" x14ac:dyDescent="0.35">
      <c r="A323" s="2"/>
      <c r="B323" s="2"/>
      <c r="C323" s="2"/>
      <c r="D323" s="2"/>
      <c r="E323" s="2"/>
      <c r="F323" s="2"/>
      <c r="G323" s="2"/>
      <c r="H323" s="3" t="str">
        <f t="shared" si="61"/>
        <v/>
      </c>
      <c r="I323" s="2"/>
      <c r="J323" s="2"/>
      <c r="K323" s="2"/>
      <c r="L323" s="159"/>
      <c r="M323" s="159"/>
      <c r="N323" s="111"/>
      <c r="O323" s="2"/>
      <c r="P323" s="2"/>
      <c r="Q323" s="2"/>
      <c r="R323" s="2"/>
      <c r="S323" s="2"/>
      <c r="T323" s="2"/>
      <c r="U323" s="2"/>
      <c r="V323" s="2"/>
      <c r="W323" s="2"/>
      <c r="X323" s="2"/>
    </row>
    <row r="324" spans="1:24" ht="12" customHeight="1" x14ac:dyDescent="0.35">
      <c r="A324" s="2"/>
      <c r="B324" s="2"/>
      <c r="C324" s="2"/>
      <c r="D324" s="2"/>
      <c r="E324" s="2"/>
      <c r="F324" s="2"/>
      <c r="G324" s="2"/>
      <c r="H324" s="3" t="str">
        <f t="shared" si="61"/>
        <v/>
      </c>
      <c r="I324" s="2"/>
      <c r="J324" s="2"/>
      <c r="K324" s="2"/>
      <c r="L324" s="159"/>
      <c r="M324" s="159"/>
      <c r="N324" s="111"/>
      <c r="O324" s="2"/>
      <c r="P324" s="2"/>
      <c r="Q324" s="2"/>
      <c r="R324" s="2"/>
      <c r="S324" s="2"/>
      <c r="T324" s="2"/>
      <c r="U324" s="2"/>
      <c r="V324" s="2"/>
      <c r="W324" s="2"/>
      <c r="X324" s="2"/>
    </row>
    <row r="325" spans="1:24" ht="12" customHeight="1" x14ac:dyDescent="0.35">
      <c r="A325" s="2"/>
      <c r="B325" s="2"/>
      <c r="C325" s="2"/>
      <c r="D325" s="2"/>
      <c r="E325" s="2"/>
      <c r="F325" s="2"/>
      <c r="G325" s="2"/>
      <c r="H325" s="3" t="str">
        <f t="shared" si="61"/>
        <v/>
      </c>
      <c r="I325" s="2"/>
      <c r="J325" s="2"/>
      <c r="K325" s="2"/>
      <c r="L325" s="159"/>
      <c r="M325" s="159"/>
      <c r="N325" s="111"/>
      <c r="O325" s="2"/>
      <c r="P325" s="2"/>
      <c r="Q325" s="2"/>
      <c r="R325" s="2"/>
      <c r="S325" s="2"/>
      <c r="T325" s="2"/>
      <c r="U325" s="2"/>
      <c r="V325" s="2"/>
      <c r="W325" s="2"/>
      <c r="X325" s="2"/>
    </row>
    <row r="326" spans="1:24" ht="12" customHeight="1" x14ac:dyDescent="0.35">
      <c r="A326" s="2"/>
      <c r="B326" s="2"/>
      <c r="C326" s="2"/>
      <c r="D326" s="2"/>
      <c r="E326" s="2"/>
      <c r="F326" s="2"/>
      <c r="G326" s="2"/>
      <c r="H326" s="3" t="str">
        <f t="shared" si="61"/>
        <v/>
      </c>
      <c r="I326" s="2"/>
      <c r="J326" s="2"/>
      <c r="K326" s="2"/>
      <c r="L326" s="159"/>
      <c r="M326" s="159"/>
      <c r="N326" s="111"/>
      <c r="O326" s="2"/>
      <c r="P326" s="2"/>
      <c r="Q326" s="2"/>
      <c r="R326" s="2"/>
      <c r="S326" s="2"/>
      <c r="T326" s="2"/>
      <c r="U326" s="2"/>
      <c r="V326" s="2"/>
      <c r="W326" s="2"/>
      <c r="X326" s="2"/>
    </row>
    <row r="327" spans="1:24" ht="12" customHeight="1" x14ac:dyDescent="0.35">
      <c r="A327" s="2"/>
      <c r="B327" s="2"/>
      <c r="C327" s="2"/>
      <c r="D327" s="2"/>
      <c r="E327" s="2"/>
      <c r="F327" s="2"/>
      <c r="G327" s="2"/>
      <c r="H327" s="3" t="str">
        <f t="shared" ref="H327:H390" si="63">B327&amp;IF(C327="",,".")&amp;C327&amp;IF(D327="",,".")&amp;D327&amp;IF(E327="",,".")&amp;E327</f>
        <v/>
      </c>
      <c r="I327" s="2"/>
      <c r="J327" s="2"/>
      <c r="K327" s="2"/>
      <c r="L327" s="159"/>
      <c r="M327" s="159"/>
      <c r="N327" s="111"/>
      <c r="O327" s="2"/>
      <c r="P327" s="2"/>
      <c r="Q327" s="2"/>
      <c r="R327" s="2"/>
      <c r="S327" s="2"/>
      <c r="T327" s="2"/>
      <c r="U327" s="2"/>
      <c r="V327" s="2"/>
      <c r="W327" s="2"/>
      <c r="X327" s="2"/>
    </row>
    <row r="328" spans="1:24" ht="12" customHeight="1" x14ac:dyDescent="0.35">
      <c r="A328" s="2"/>
      <c r="B328" s="2"/>
      <c r="C328" s="2"/>
      <c r="D328" s="2"/>
      <c r="E328" s="2"/>
      <c r="F328" s="2"/>
      <c r="G328" s="2"/>
      <c r="H328" s="3" t="str">
        <f t="shared" si="63"/>
        <v/>
      </c>
      <c r="I328" s="2"/>
      <c r="J328" s="2"/>
      <c r="K328" s="2"/>
      <c r="L328" s="159"/>
      <c r="M328" s="159"/>
      <c r="N328" s="111"/>
      <c r="O328" s="2"/>
      <c r="P328" s="2"/>
      <c r="Q328" s="2"/>
      <c r="R328" s="2"/>
      <c r="S328" s="2"/>
      <c r="T328" s="2"/>
      <c r="U328" s="2"/>
      <c r="V328" s="2"/>
      <c r="W328" s="2"/>
      <c r="X328" s="2"/>
    </row>
    <row r="329" spans="1:24" ht="12" customHeight="1" x14ac:dyDescent="0.35">
      <c r="A329" s="2"/>
      <c r="B329" s="2"/>
      <c r="C329" s="2"/>
      <c r="D329" s="2"/>
      <c r="E329" s="2"/>
      <c r="F329" s="2"/>
      <c r="G329" s="2"/>
      <c r="H329" s="3" t="str">
        <f t="shared" si="63"/>
        <v/>
      </c>
      <c r="I329" s="2"/>
      <c r="J329" s="2"/>
      <c r="K329" s="2"/>
      <c r="L329" s="159"/>
      <c r="M329" s="159"/>
      <c r="N329" s="111"/>
      <c r="O329" s="2"/>
      <c r="P329" s="2"/>
      <c r="Q329" s="2"/>
      <c r="R329" s="2"/>
      <c r="S329" s="2"/>
      <c r="T329" s="2"/>
      <c r="U329" s="2"/>
      <c r="V329" s="2"/>
      <c r="W329" s="2"/>
      <c r="X329" s="2"/>
    </row>
    <row r="330" spans="1:24" ht="12" customHeight="1" x14ac:dyDescent="0.35">
      <c r="A330" s="2"/>
      <c r="B330" s="2"/>
      <c r="C330" s="2"/>
      <c r="D330" s="2"/>
      <c r="E330" s="2"/>
      <c r="F330" s="2"/>
      <c r="G330" s="2"/>
      <c r="H330" s="3" t="str">
        <f t="shared" si="63"/>
        <v/>
      </c>
      <c r="I330" s="2"/>
      <c r="J330" s="2"/>
      <c r="K330" s="2"/>
      <c r="L330" s="159"/>
      <c r="M330" s="159"/>
      <c r="N330" s="111"/>
      <c r="O330" s="2"/>
      <c r="P330" s="2"/>
      <c r="Q330" s="2"/>
      <c r="R330" s="2"/>
      <c r="S330" s="2"/>
      <c r="T330" s="2"/>
      <c r="U330" s="2"/>
      <c r="V330" s="2"/>
      <c r="W330" s="2"/>
      <c r="X330" s="2"/>
    </row>
    <row r="331" spans="1:24" ht="12" customHeight="1" x14ac:dyDescent="0.35">
      <c r="A331" s="2"/>
      <c r="B331" s="2"/>
      <c r="C331" s="2"/>
      <c r="D331" s="2"/>
      <c r="E331" s="2"/>
      <c r="F331" s="2"/>
      <c r="G331" s="2"/>
      <c r="H331" s="3" t="str">
        <f t="shared" si="63"/>
        <v/>
      </c>
      <c r="I331" s="2"/>
      <c r="J331" s="2"/>
      <c r="K331" s="2"/>
      <c r="L331" s="159"/>
      <c r="M331" s="159"/>
      <c r="N331" s="111"/>
      <c r="O331" s="2"/>
      <c r="P331" s="2"/>
      <c r="Q331" s="2"/>
      <c r="R331" s="2"/>
      <c r="S331" s="2"/>
      <c r="T331" s="2"/>
      <c r="U331" s="2"/>
      <c r="V331" s="2"/>
      <c r="W331" s="2"/>
      <c r="X331" s="2"/>
    </row>
    <row r="332" spans="1:24" ht="12" customHeight="1" x14ac:dyDescent="0.35">
      <c r="A332" s="2"/>
      <c r="B332" s="2"/>
      <c r="C332" s="2"/>
      <c r="D332" s="2"/>
      <c r="E332" s="2"/>
      <c r="F332" s="2"/>
      <c r="G332" s="2"/>
      <c r="H332" s="3" t="str">
        <f t="shared" si="63"/>
        <v/>
      </c>
      <c r="I332" s="2"/>
      <c r="J332" s="2"/>
      <c r="K332" s="2"/>
      <c r="L332" s="159"/>
      <c r="M332" s="159"/>
      <c r="N332" s="111"/>
      <c r="O332" s="2"/>
      <c r="P332" s="2"/>
      <c r="Q332" s="2"/>
      <c r="R332" s="2"/>
      <c r="S332" s="2"/>
      <c r="T332" s="2"/>
      <c r="U332" s="2"/>
      <c r="V332" s="2"/>
      <c r="W332" s="2"/>
      <c r="X332" s="2"/>
    </row>
    <row r="333" spans="1:24" ht="12" customHeight="1" x14ac:dyDescent="0.35">
      <c r="A333" s="2"/>
      <c r="B333" s="2"/>
      <c r="C333" s="2"/>
      <c r="D333" s="2"/>
      <c r="E333" s="2"/>
      <c r="F333" s="2"/>
      <c r="G333" s="2"/>
      <c r="H333" s="3" t="str">
        <f t="shared" si="63"/>
        <v/>
      </c>
      <c r="I333" s="2"/>
      <c r="J333" s="2"/>
      <c r="K333" s="2"/>
      <c r="L333" s="159"/>
      <c r="M333" s="159"/>
      <c r="N333" s="111"/>
      <c r="O333" s="2"/>
      <c r="P333" s="2"/>
      <c r="Q333" s="2"/>
      <c r="R333" s="2"/>
      <c r="S333" s="2"/>
      <c r="T333" s="2"/>
      <c r="U333" s="2"/>
      <c r="V333" s="2"/>
      <c r="W333" s="2"/>
      <c r="X333" s="2"/>
    </row>
    <row r="334" spans="1:24" ht="12" customHeight="1" x14ac:dyDescent="0.35">
      <c r="A334" s="2"/>
      <c r="B334" s="2"/>
      <c r="C334" s="2"/>
      <c r="D334" s="2"/>
      <c r="E334" s="2"/>
      <c r="F334" s="2"/>
      <c r="G334" s="2"/>
      <c r="H334" s="3" t="str">
        <f t="shared" si="63"/>
        <v/>
      </c>
      <c r="I334" s="2"/>
      <c r="J334" s="2"/>
      <c r="K334" s="2"/>
      <c r="L334" s="159"/>
      <c r="M334" s="159"/>
      <c r="N334" s="111"/>
      <c r="O334" s="2"/>
      <c r="P334" s="2"/>
      <c r="Q334" s="2"/>
      <c r="R334" s="2"/>
      <c r="S334" s="2"/>
      <c r="T334" s="2"/>
      <c r="U334" s="2"/>
      <c r="V334" s="2"/>
      <c r="W334" s="2"/>
      <c r="X334" s="2"/>
    </row>
    <row r="335" spans="1:24" ht="12" customHeight="1" x14ac:dyDescent="0.35">
      <c r="A335" s="2"/>
      <c r="B335" s="2"/>
      <c r="C335" s="2"/>
      <c r="D335" s="2"/>
      <c r="E335" s="2"/>
      <c r="F335" s="2"/>
      <c r="G335" s="2"/>
      <c r="H335" s="3" t="str">
        <f t="shared" si="63"/>
        <v/>
      </c>
      <c r="I335" s="2"/>
      <c r="J335" s="2"/>
      <c r="K335" s="2"/>
      <c r="L335" s="159"/>
      <c r="M335" s="159"/>
      <c r="N335" s="111"/>
      <c r="O335" s="2"/>
      <c r="P335" s="2"/>
      <c r="Q335" s="2"/>
      <c r="R335" s="2"/>
      <c r="S335" s="2"/>
      <c r="T335" s="2"/>
      <c r="U335" s="2"/>
      <c r="V335" s="2"/>
      <c r="W335" s="2"/>
      <c r="X335" s="2"/>
    </row>
    <row r="336" spans="1:24" ht="12" customHeight="1" x14ac:dyDescent="0.35">
      <c r="A336" s="2"/>
      <c r="B336" s="2"/>
      <c r="C336" s="2"/>
      <c r="D336" s="2"/>
      <c r="E336" s="2"/>
      <c r="F336" s="2"/>
      <c r="G336" s="2"/>
      <c r="H336" s="3" t="str">
        <f t="shared" si="63"/>
        <v/>
      </c>
      <c r="I336" s="2"/>
      <c r="J336" s="2"/>
      <c r="K336" s="2"/>
      <c r="L336" s="159"/>
      <c r="M336" s="159"/>
      <c r="N336" s="111"/>
      <c r="O336" s="2"/>
      <c r="P336" s="2"/>
      <c r="Q336" s="2"/>
      <c r="R336" s="2"/>
      <c r="S336" s="2"/>
      <c r="T336" s="2"/>
      <c r="U336" s="2"/>
      <c r="V336" s="2"/>
      <c r="W336" s="2"/>
      <c r="X336" s="2"/>
    </row>
    <row r="337" spans="1:24" ht="12" customHeight="1" x14ac:dyDescent="0.35">
      <c r="A337" s="2"/>
      <c r="B337" s="2"/>
      <c r="C337" s="2"/>
      <c r="D337" s="2"/>
      <c r="E337" s="2"/>
      <c r="F337" s="2"/>
      <c r="G337" s="2"/>
      <c r="H337" s="3" t="str">
        <f t="shared" si="63"/>
        <v/>
      </c>
      <c r="I337" s="2"/>
      <c r="J337" s="2"/>
      <c r="K337" s="2"/>
      <c r="L337" s="159"/>
      <c r="M337" s="159"/>
      <c r="N337" s="111"/>
      <c r="O337" s="2"/>
      <c r="P337" s="2"/>
      <c r="Q337" s="2"/>
      <c r="R337" s="2"/>
      <c r="S337" s="2"/>
      <c r="T337" s="2"/>
      <c r="U337" s="2"/>
      <c r="V337" s="2"/>
      <c r="W337" s="2"/>
      <c r="X337" s="2"/>
    </row>
    <row r="338" spans="1:24" ht="12" customHeight="1" x14ac:dyDescent="0.35">
      <c r="A338" s="2"/>
      <c r="B338" s="2"/>
      <c r="C338" s="2"/>
      <c r="D338" s="2"/>
      <c r="E338" s="2"/>
      <c r="F338" s="2"/>
      <c r="G338" s="2"/>
      <c r="H338" s="3" t="str">
        <f t="shared" si="63"/>
        <v/>
      </c>
      <c r="I338" s="2"/>
      <c r="J338" s="2"/>
      <c r="K338" s="2"/>
      <c r="L338" s="159"/>
      <c r="M338" s="159"/>
      <c r="N338" s="111"/>
      <c r="O338" s="2"/>
      <c r="P338" s="2"/>
      <c r="Q338" s="2"/>
      <c r="R338" s="2"/>
      <c r="S338" s="2"/>
      <c r="T338" s="2"/>
      <c r="U338" s="2"/>
      <c r="V338" s="2"/>
      <c r="W338" s="2"/>
      <c r="X338" s="2"/>
    </row>
    <row r="339" spans="1:24" ht="12" customHeight="1" x14ac:dyDescent="0.35">
      <c r="A339" s="2"/>
      <c r="B339" s="2"/>
      <c r="C339" s="2"/>
      <c r="D339" s="2"/>
      <c r="E339" s="2"/>
      <c r="F339" s="2"/>
      <c r="G339" s="2"/>
      <c r="H339" s="3" t="str">
        <f t="shared" si="63"/>
        <v/>
      </c>
      <c r="I339" s="2"/>
      <c r="J339" s="2"/>
      <c r="K339" s="2"/>
      <c r="L339" s="159"/>
      <c r="M339" s="159"/>
      <c r="N339" s="111"/>
      <c r="O339" s="2"/>
      <c r="P339" s="2"/>
      <c r="Q339" s="2"/>
      <c r="R339" s="2"/>
      <c r="S339" s="2"/>
      <c r="T339" s="2"/>
      <c r="U339" s="2"/>
      <c r="V339" s="2"/>
      <c r="W339" s="2"/>
      <c r="X339" s="2"/>
    </row>
    <row r="340" spans="1:24" ht="12" customHeight="1" x14ac:dyDescent="0.35">
      <c r="A340" s="2"/>
      <c r="B340" s="2"/>
      <c r="C340" s="2"/>
      <c r="D340" s="2"/>
      <c r="E340" s="2"/>
      <c r="F340" s="2"/>
      <c r="G340" s="2"/>
      <c r="H340" s="3" t="str">
        <f t="shared" si="63"/>
        <v/>
      </c>
      <c r="I340" s="2"/>
      <c r="J340" s="2"/>
      <c r="K340" s="2"/>
      <c r="L340" s="159"/>
      <c r="M340" s="159"/>
      <c r="N340" s="111"/>
      <c r="O340" s="2"/>
      <c r="P340" s="2"/>
      <c r="Q340" s="2"/>
      <c r="R340" s="2"/>
      <c r="S340" s="2"/>
      <c r="T340" s="2"/>
      <c r="U340" s="2"/>
      <c r="V340" s="2"/>
      <c r="W340" s="2"/>
      <c r="X340" s="2"/>
    </row>
    <row r="341" spans="1:24" ht="12" customHeight="1" x14ac:dyDescent="0.35">
      <c r="A341" s="2"/>
      <c r="B341" s="2"/>
      <c r="C341" s="2"/>
      <c r="D341" s="2"/>
      <c r="E341" s="2"/>
      <c r="F341" s="2"/>
      <c r="G341" s="2"/>
      <c r="H341" s="3" t="str">
        <f t="shared" si="63"/>
        <v/>
      </c>
      <c r="I341" s="2"/>
      <c r="J341" s="2"/>
      <c r="K341" s="2"/>
      <c r="L341" s="159"/>
      <c r="M341" s="159"/>
      <c r="N341" s="111"/>
      <c r="O341" s="2"/>
      <c r="P341" s="2"/>
      <c r="Q341" s="2"/>
      <c r="R341" s="2"/>
      <c r="S341" s="2"/>
      <c r="T341" s="2"/>
      <c r="U341" s="2"/>
      <c r="V341" s="2"/>
      <c r="W341" s="2"/>
      <c r="X341" s="2"/>
    </row>
    <row r="342" spans="1:24" ht="12" customHeight="1" x14ac:dyDescent="0.35">
      <c r="A342" s="2"/>
      <c r="B342" s="2"/>
      <c r="C342" s="2"/>
      <c r="D342" s="2"/>
      <c r="E342" s="2"/>
      <c r="F342" s="2"/>
      <c r="G342" s="2"/>
      <c r="H342" s="3" t="str">
        <f t="shared" si="63"/>
        <v/>
      </c>
      <c r="I342" s="2"/>
      <c r="J342" s="2"/>
      <c r="K342" s="2"/>
      <c r="L342" s="159"/>
      <c r="M342" s="159"/>
      <c r="N342" s="111"/>
      <c r="O342" s="2"/>
      <c r="P342" s="2"/>
      <c r="Q342" s="2"/>
      <c r="R342" s="2"/>
      <c r="S342" s="2"/>
      <c r="T342" s="2"/>
      <c r="U342" s="2"/>
      <c r="V342" s="2"/>
      <c r="W342" s="2"/>
      <c r="X342" s="2"/>
    </row>
    <row r="343" spans="1:24" ht="12" customHeight="1" x14ac:dyDescent="0.35">
      <c r="A343" s="2"/>
      <c r="B343" s="2"/>
      <c r="C343" s="2"/>
      <c r="D343" s="2"/>
      <c r="E343" s="2"/>
      <c r="F343" s="2"/>
      <c r="G343" s="2"/>
      <c r="H343" s="3" t="str">
        <f t="shared" si="63"/>
        <v/>
      </c>
      <c r="I343" s="2"/>
      <c r="J343" s="2"/>
      <c r="K343" s="2"/>
      <c r="L343" s="159"/>
      <c r="M343" s="159"/>
      <c r="N343" s="111"/>
      <c r="O343" s="2"/>
      <c r="P343" s="2"/>
      <c r="Q343" s="2"/>
      <c r="R343" s="2"/>
      <c r="S343" s="2"/>
      <c r="T343" s="2"/>
      <c r="U343" s="2"/>
      <c r="V343" s="2"/>
      <c r="W343" s="2"/>
      <c r="X343" s="2"/>
    </row>
    <row r="344" spans="1:24" ht="12" customHeight="1" x14ac:dyDescent="0.35">
      <c r="A344" s="2"/>
      <c r="B344" s="2"/>
      <c r="C344" s="2"/>
      <c r="D344" s="2"/>
      <c r="E344" s="2"/>
      <c r="F344" s="2"/>
      <c r="G344" s="2"/>
      <c r="H344" s="3" t="str">
        <f t="shared" si="63"/>
        <v/>
      </c>
      <c r="I344" s="2"/>
      <c r="J344" s="2"/>
      <c r="K344" s="2"/>
      <c r="L344" s="159"/>
      <c r="M344" s="159"/>
      <c r="N344" s="111"/>
      <c r="O344" s="2"/>
      <c r="P344" s="2"/>
      <c r="Q344" s="2"/>
      <c r="R344" s="2"/>
      <c r="S344" s="2"/>
      <c r="T344" s="2"/>
      <c r="U344" s="2"/>
      <c r="V344" s="2"/>
      <c r="W344" s="2"/>
      <c r="X344" s="2"/>
    </row>
    <row r="345" spans="1:24" ht="12" customHeight="1" x14ac:dyDescent="0.35">
      <c r="A345" s="2"/>
      <c r="B345" s="2"/>
      <c r="C345" s="2"/>
      <c r="D345" s="2"/>
      <c r="E345" s="2"/>
      <c r="F345" s="2"/>
      <c r="G345" s="2"/>
      <c r="H345" s="3" t="str">
        <f t="shared" si="63"/>
        <v/>
      </c>
      <c r="I345" s="2"/>
      <c r="J345" s="2"/>
      <c r="K345" s="2"/>
      <c r="L345" s="159"/>
      <c r="M345" s="159"/>
      <c r="N345" s="111"/>
      <c r="O345" s="2"/>
      <c r="P345" s="2"/>
      <c r="Q345" s="2"/>
      <c r="R345" s="2"/>
      <c r="S345" s="2"/>
      <c r="T345" s="2"/>
      <c r="U345" s="2"/>
      <c r="V345" s="2"/>
      <c r="W345" s="2"/>
      <c r="X345" s="2"/>
    </row>
    <row r="346" spans="1:24" ht="12" customHeight="1" x14ac:dyDescent="0.35">
      <c r="A346" s="2"/>
      <c r="B346" s="2"/>
      <c r="C346" s="2"/>
      <c r="D346" s="2"/>
      <c r="E346" s="2"/>
      <c r="F346" s="2"/>
      <c r="G346" s="2"/>
      <c r="H346" s="3" t="str">
        <f t="shared" si="63"/>
        <v/>
      </c>
      <c r="I346" s="2"/>
      <c r="J346" s="2"/>
      <c r="K346" s="2"/>
      <c r="L346" s="159"/>
      <c r="M346" s="159"/>
      <c r="N346" s="111"/>
      <c r="O346" s="2"/>
      <c r="P346" s="2"/>
      <c r="Q346" s="2"/>
      <c r="R346" s="2"/>
      <c r="S346" s="2"/>
      <c r="T346" s="2"/>
      <c r="U346" s="2"/>
      <c r="V346" s="2"/>
      <c r="W346" s="2"/>
      <c r="X346" s="2"/>
    </row>
    <row r="347" spans="1:24" ht="12" customHeight="1" x14ac:dyDescent="0.35">
      <c r="A347" s="2"/>
      <c r="B347" s="2"/>
      <c r="C347" s="2"/>
      <c r="D347" s="2"/>
      <c r="E347" s="2"/>
      <c r="F347" s="2"/>
      <c r="G347" s="2"/>
      <c r="H347" s="3" t="str">
        <f t="shared" si="63"/>
        <v/>
      </c>
      <c r="I347" s="2"/>
      <c r="J347" s="2"/>
      <c r="K347" s="2"/>
      <c r="L347" s="159"/>
      <c r="M347" s="159"/>
      <c r="N347" s="111"/>
      <c r="O347" s="2"/>
      <c r="P347" s="2"/>
      <c r="Q347" s="2"/>
      <c r="R347" s="2"/>
      <c r="S347" s="2"/>
      <c r="T347" s="2"/>
      <c r="U347" s="2"/>
      <c r="V347" s="2"/>
      <c r="W347" s="2"/>
      <c r="X347" s="2"/>
    </row>
    <row r="348" spans="1:24" ht="12" customHeight="1" x14ac:dyDescent="0.35">
      <c r="A348" s="2"/>
      <c r="B348" s="2"/>
      <c r="C348" s="2"/>
      <c r="D348" s="2"/>
      <c r="E348" s="2"/>
      <c r="F348" s="2"/>
      <c r="G348" s="2"/>
      <c r="H348" s="3" t="str">
        <f t="shared" si="63"/>
        <v/>
      </c>
      <c r="I348" s="2"/>
      <c r="J348" s="2"/>
      <c r="K348" s="2"/>
      <c r="L348" s="159"/>
      <c r="M348" s="159"/>
      <c r="N348" s="111"/>
      <c r="O348" s="2"/>
      <c r="P348" s="2"/>
      <c r="Q348" s="2"/>
      <c r="R348" s="2"/>
      <c r="S348" s="2"/>
      <c r="T348" s="2"/>
      <c r="U348" s="2"/>
      <c r="V348" s="2"/>
      <c r="W348" s="2"/>
      <c r="X348" s="2"/>
    </row>
    <row r="349" spans="1:24" ht="12" customHeight="1" x14ac:dyDescent="0.35">
      <c r="A349" s="2"/>
      <c r="B349" s="2"/>
      <c r="C349" s="2"/>
      <c r="D349" s="2"/>
      <c r="E349" s="2"/>
      <c r="F349" s="2"/>
      <c r="G349" s="2"/>
      <c r="H349" s="3" t="str">
        <f t="shared" si="63"/>
        <v/>
      </c>
      <c r="I349" s="2"/>
      <c r="J349" s="2"/>
      <c r="K349" s="2"/>
      <c r="L349" s="159"/>
      <c r="M349" s="159"/>
      <c r="N349" s="111"/>
      <c r="O349" s="2"/>
      <c r="P349" s="2"/>
      <c r="Q349" s="2"/>
      <c r="R349" s="2"/>
      <c r="S349" s="2"/>
      <c r="T349" s="2"/>
      <c r="U349" s="2"/>
      <c r="V349" s="2"/>
      <c r="W349" s="2"/>
      <c r="X349" s="2"/>
    </row>
    <row r="350" spans="1:24" ht="12" customHeight="1" x14ac:dyDescent="0.35">
      <c r="A350" s="2"/>
      <c r="B350" s="2"/>
      <c r="C350" s="2"/>
      <c r="D350" s="2"/>
      <c r="E350" s="2"/>
      <c r="F350" s="2"/>
      <c r="G350" s="2"/>
      <c r="H350" s="3" t="str">
        <f t="shared" si="63"/>
        <v/>
      </c>
      <c r="I350" s="2"/>
      <c r="J350" s="2"/>
      <c r="K350" s="2"/>
      <c r="L350" s="159"/>
      <c r="M350" s="159"/>
      <c r="N350" s="111"/>
      <c r="O350" s="2"/>
      <c r="P350" s="2"/>
      <c r="Q350" s="2"/>
      <c r="R350" s="2"/>
      <c r="S350" s="2"/>
      <c r="T350" s="2"/>
      <c r="U350" s="2"/>
      <c r="V350" s="2"/>
      <c r="W350" s="2"/>
      <c r="X350" s="2"/>
    </row>
    <row r="351" spans="1:24" ht="12" customHeight="1" x14ac:dyDescent="0.35">
      <c r="A351" s="2"/>
      <c r="B351" s="2"/>
      <c r="C351" s="2"/>
      <c r="D351" s="2"/>
      <c r="E351" s="2"/>
      <c r="F351" s="2"/>
      <c r="G351" s="2"/>
      <c r="H351" s="3" t="str">
        <f t="shared" si="63"/>
        <v/>
      </c>
      <c r="I351" s="2"/>
      <c r="J351" s="2"/>
      <c r="K351" s="2"/>
      <c r="L351" s="159"/>
      <c r="M351" s="159"/>
      <c r="N351" s="111"/>
      <c r="O351" s="2"/>
      <c r="P351" s="2"/>
      <c r="Q351" s="2"/>
      <c r="R351" s="2"/>
      <c r="S351" s="2"/>
      <c r="T351" s="2"/>
      <c r="U351" s="2"/>
      <c r="V351" s="2"/>
      <c r="W351" s="2"/>
      <c r="X351" s="2"/>
    </row>
    <row r="352" spans="1:24" ht="12" customHeight="1" x14ac:dyDescent="0.35">
      <c r="A352" s="2"/>
      <c r="B352" s="2"/>
      <c r="C352" s="2"/>
      <c r="D352" s="2"/>
      <c r="E352" s="2"/>
      <c r="F352" s="2"/>
      <c r="G352" s="2"/>
      <c r="H352" s="3" t="str">
        <f t="shared" si="63"/>
        <v/>
      </c>
      <c r="I352" s="2"/>
      <c r="J352" s="2"/>
      <c r="K352" s="2"/>
      <c r="L352" s="159"/>
      <c r="M352" s="159"/>
      <c r="N352" s="111"/>
      <c r="O352" s="2"/>
      <c r="P352" s="2"/>
      <c r="Q352" s="2"/>
      <c r="R352" s="2"/>
      <c r="S352" s="2"/>
      <c r="T352" s="2"/>
      <c r="U352" s="2"/>
      <c r="V352" s="2"/>
      <c r="W352" s="2"/>
      <c r="X352" s="2"/>
    </row>
    <row r="353" spans="1:24" ht="12" customHeight="1" x14ac:dyDescent="0.35">
      <c r="A353" s="2"/>
      <c r="B353" s="2"/>
      <c r="C353" s="2"/>
      <c r="D353" s="2"/>
      <c r="E353" s="2"/>
      <c r="F353" s="2"/>
      <c r="G353" s="2"/>
      <c r="H353" s="3" t="str">
        <f t="shared" si="63"/>
        <v/>
      </c>
      <c r="I353" s="2"/>
      <c r="J353" s="2"/>
      <c r="K353" s="2"/>
      <c r="L353" s="159"/>
      <c r="M353" s="159"/>
      <c r="N353" s="111"/>
      <c r="O353" s="2"/>
      <c r="P353" s="2"/>
      <c r="Q353" s="2"/>
      <c r="R353" s="2"/>
      <c r="S353" s="2"/>
      <c r="T353" s="2"/>
      <c r="U353" s="2"/>
      <c r="V353" s="2"/>
      <c r="W353" s="2"/>
      <c r="X353" s="2"/>
    </row>
    <row r="354" spans="1:24" ht="12" customHeight="1" x14ac:dyDescent="0.35">
      <c r="A354" s="2"/>
      <c r="B354" s="2"/>
      <c r="C354" s="2"/>
      <c r="D354" s="2"/>
      <c r="E354" s="2"/>
      <c r="F354" s="2"/>
      <c r="G354" s="2"/>
      <c r="H354" s="3" t="str">
        <f t="shared" si="63"/>
        <v/>
      </c>
      <c r="I354" s="2"/>
      <c r="J354" s="2"/>
      <c r="K354" s="2"/>
      <c r="L354" s="159"/>
      <c r="M354" s="159"/>
      <c r="N354" s="111"/>
      <c r="O354" s="2"/>
      <c r="P354" s="2"/>
      <c r="Q354" s="2"/>
      <c r="R354" s="2"/>
      <c r="S354" s="2"/>
      <c r="T354" s="2"/>
      <c r="U354" s="2"/>
      <c r="V354" s="2"/>
      <c r="W354" s="2"/>
      <c r="X354" s="2"/>
    </row>
    <row r="355" spans="1:24" ht="12" customHeight="1" x14ac:dyDescent="0.35">
      <c r="A355" s="2"/>
      <c r="B355" s="2"/>
      <c r="C355" s="2"/>
      <c r="D355" s="2"/>
      <c r="E355" s="2"/>
      <c r="F355" s="2"/>
      <c r="G355" s="2"/>
      <c r="H355" s="3" t="str">
        <f t="shared" si="63"/>
        <v/>
      </c>
      <c r="I355" s="2"/>
      <c r="J355" s="2"/>
      <c r="K355" s="2"/>
      <c r="L355" s="159"/>
      <c r="M355" s="159"/>
      <c r="N355" s="111"/>
      <c r="O355" s="2"/>
      <c r="P355" s="2"/>
      <c r="Q355" s="2"/>
      <c r="R355" s="2"/>
      <c r="S355" s="2"/>
      <c r="T355" s="2"/>
      <c r="U355" s="2"/>
      <c r="V355" s="2"/>
      <c r="W355" s="2"/>
      <c r="X355" s="2"/>
    </row>
    <row r="356" spans="1:24" ht="12" customHeight="1" x14ac:dyDescent="0.35">
      <c r="A356" s="2"/>
      <c r="B356" s="2"/>
      <c r="C356" s="2"/>
      <c r="D356" s="2"/>
      <c r="E356" s="2"/>
      <c r="F356" s="2"/>
      <c r="G356" s="2"/>
      <c r="H356" s="3" t="str">
        <f t="shared" si="63"/>
        <v/>
      </c>
      <c r="I356" s="2"/>
      <c r="J356" s="2"/>
      <c r="K356" s="2"/>
      <c r="L356" s="159"/>
      <c r="M356" s="159"/>
      <c r="N356" s="111"/>
      <c r="O356" s="2"/>
      <c r="P356" s="2"/>
      <c r="Q356" s="2"/>
      <c r="R356" s="2"/>
      <c r="S356" s="2"/>
      <c r="T356" s="2"/>
      <c r="U356" s="2"/>
      <c r="V356" s="2"/>
      <c r="W356" s="2"/>
      <c r="X356" s="2"/>
    </row>
    <row r="357" spans="1:24" ht="12" customHeight="1" x14ac:dyDescent="0.35">
      <c r="A357" s="2"/>
      <c r="B357" s="2"/>
      <c r="C357" s="2"/>
      <c r="D357" s="2"/>
      <c r="E357" s="2"/>
      <c r="F357" s="2"/>
      <c r="G357" s="2"/>
      <c r="H357" s="3" t="str">
        <f t="shared" si="63"/>
        <v/>
      </c>
      <c r="I357" s="2"/>
      <c r="J357" s="2"/>
      <c r="K357" s="2"/>
      <c r="L357" s="159"/>
      <c r="M357" s="159"/>
      <c r="N357" s="111"/>
      <c r="O357" s="2"/>
      <c r="P357" s="2"/>
      <c r="Q357" s="2"/>
      <c r="R357" s="2"/>
      <c r="S357" s="2"/>
      <c r="T357" s="2"/>
      <c r="U357" s="2"/>
      <c r="V357" s="2"/>
      <c r="W357" s="2"/>
      <c r="X357" s="2"/>
    </row>
    <row r="358" spans="1:24" ht="12" customHeight="1" x14ac:dyDescent="0.35">
      <c r="A358" s="2"/>
      <c r="B358" s="2"/>
      <c r="C358" s="2"/>
      <c r="D358" s="2"/>
      <c r="E358" s="2"/>
      <c r="F358" s="2"/>
      <c r="G358" s="2"/>
      <c r="H358" s="3" t="str">
        <f t="shared" si="63"/>
        <v/>
      </c>
      <c r="I358" s="2"/>
      <c r="J358" s="2"/>
      <c r="K358" s="2"/>
      <c r="L358" s="159"/>
      <c r="M358" s="159"/>
      <c r="N358" s="111"/>
      <c r="O358" s="2"/>
      <c r="P358" s="2"/>
      <c r="Q358" s="2"/>
      <c r="R358" s="2"/>
      <c r="S358" s="2"/>
      <c r="T358" s="2"/>
      <c r="U358" s="2"/>
      <c r="V358" s="2"/>
      <c r="W358" s="2"/>
      <c r="X358" s="2"/>
    </row>
    <row r="359" spans="1:24" ht="12" customHeight="1" x14ac:dyDescent="0.35">
      <c r="A359" s="2"/>
      <c r="B359" s="2"/>
      <c r="C359" s="2"/>
      <c r="D359" s="2"/>
      <c r="E359" s="2"/>
      <c r="F359" s="2"/>
      <c r="G359" s="2"/>
      <c r="H359" s="3" t="str">
        <f t="shared" si="63"/>
        <v/>
      </c>
      <c r="I359" s="2"/>
      <c r="J359" s="2"/>
      <c r="K359" s="2"/>
      <c r="L359" s="159"/>
      <c r="M359" s="159"/>
      <c r="N359" s="111"/>
      <c r="O359" s="2"/>
      <c r="P359" s="2"/>
      <c r="Q359" s="2"/>
      <c r="R359" s="2"/>
      <c r="S359" s="2"/>
      <c r="T359" s="2"/>
      <c r="U359" s="2"/>
      <c r="V359" s="2"/>
      <c r="W359" s="2"/>
      <c r="X359" s="2"/>
    </row>
    <row r="360" spans="1:24" ht="12" customHeight="1" x14ac:dyDescent="0.35">
      <c r="A360" s="2"/>
      <c r="B360" s="2"/>
      <c r="C360" s="2"/>
      <c r="D360" s="2"/>
      <c r="E360" s="2"/>
      <c r="F360" s="2"/>
      <c r="G360" s="2"/>
      <c r="H360" s="3" t="str">
        <f t="shared" si="63"/>
        <v/>
      </c>
      <c r="I360" s="2"/>
      <c r="J360" s="2"/>
      <c r="K360" s="2"/>
      <c r="L360" s="159"/>
      <c r="M360" s="159"/>
      <c r="N360" s="111"/>
      <c r="O360" s="2"/>
      <c r="P360" s="2"/>
      <c r="Q360" s="2"/>
      <c r="R360" s="2"/>
      <c r="S360" s="2"/>
      <c r="T360" s="2"/>
      <c r="U360" s="2"/>
      <c r="V360" s="2"/>
      <c r="W360" s="2"/>
      <c r="X360" s="2"/>
    </row>
    <row r="361" spans="1:24" ht="12" customHeight="1" x14ac:dyDescent="0.35">
      <c r="A361" s="2"/>
      <c r="B361" s="2"/>
      <c r="C361" s="2"/>
      <c r="D361" s="2"/>
      <c r="E361" s="2"/>
      <c r="F361" s="2"/>
      <c r="G361" s="2"/>
      <c r="H361" s="3" t="str">
        <f t="shared" si="63"/>
        <v/>
      </c>
      <c r="I361" s="2"/>
      <c r="J361" s="2"/>
      <c r="K361" s="2"/>
      <c r="L361" s="159"/>
      <c r="M361" s="159"/>
      <c r="N361" s="111"/>
      <c r="O361" s="2"/>
      <c r="P361" s="2"/>
      <c r="Q361" s="2"/>
      <c r="R361" s="2"/>
      <c r="S361" s="2"/>
      <c r="T361" s="2"/>
      <c r="U361" s="2"/>
      <c r="V361" s="2"/>
      <c r="W361" s="2"/>
      <c r="X361" s="2"/>
    </row>
    <row r="362" spans="1:24" ht="12" customHeight="1" x14ac:dyDescent="0.35">
      <c r="A362" s="2"/>
      <c r="B362" s="2"/>
      <c r="C362" s="2"/>
      <c r="D362" s="2"/>
      <c r="E362" s="2"/>
      <c r="F362" s="2"/>
      <c r="G362" s="2"/>
      <c r="H362" s="3" t="str">
        <f t="shared" si="63"/>
        <v/>
      </c>
      <c r="I362" s="2"/>
      <c r="J362" s="2"/>
      <c r="K362" s="2"/>
      <c r="L362" s="159"/>
      <c r="M362" s="159"/>
      <c r="N362" s="111"/>
      <c r="O362" s="2"/>
      <c r="P362" s="2"/>
      <c r="Q362" s="2"/>
      <c r="R362" s="2"/>
      <c r="S362" s="2"/>
      <c r="T362" s="2"/>
      <c r="U362" s="2"/>
      <c r="V362" s="2"/>
      <c r="W362" s="2"/>
      <c r="X362" s="2"/>
    </row>
    <row r="363" spans="1:24" ht="12" customHeight="1" x14ac:dyDescent="0.35">
      <c r="A363" s="2"/>
      <c r="B363" s="2"/>
      <c r="C363" s="2"/>
      <c r="D363" s="2"/>
      <c r="E363" s="2"/>
      <c r="F363" s="2"/>
      <c r="G363" s="2"/>
      <c r="H363" s="3" t="str">
        <f t="shared" si="63"/>
        <v/>
      </c>
      <c r="I363" s="2"/>
      <c r="J363" s="2"/>
      <c r="K363" s="2"/>
      <c r="L363" s="159"/>
      <c r="M363" s="159"/>
      <c r="N363" s="111"/>
      <c r="O363" s="2"/>
      <c r="P363" s="2"/>
      <c r="Q363" s="2"/>
      <c r="R363" s="2"/>
      <c r="S363" s="2"/>
      <c r="T363" s="2"/>
      <c r="U363" s="2"/>
      <c r="V363" s="2"/>
      <c r="W363" s="2"/>
      <c r="X363" s="2"/>
    </row>
    <row r="364" spans="1:24" ht="12" customHeight="1" x14ac:dyDescent="0.35">
      <c r="A364" s="2"/>
      <c r="B364" s="2"/>
      <c r="C364" s="2"/>
      <c r="D364" s="2"/>
      <c r="E364" s="2"/>
      <c r="F364" s="2"/>
      <c r="G364" s="2"/>
      <c r="H364" s="3" t="str">
        <f t="shared" si="63"/>
        <v/>
      </c>
      <c r="I364" s="2"/>
      <c r="J364" s="2"/>
      <c r="K364" s="2"/>
      <c r="L364" s="159"/>
      <c r="M364" s="159"/>
      <c r="N364" s="111"/>
      <c r="O364" s="2"/>
      <c r="P364" s="2"/>
      <c r="Q364" s="2"/>
      <c r="R364" s="2"/>
      <c r="S364" s="2"/>
      <c r="T364" s="2"/>
      <c r="U364" s="2"/>
      <c r="V364" s="2"/>
      <c r="W364" s="2"/>
      <c r="X364" s="2"/>
    </row>
    <row r="365" spans="1:24" ht="12" customHeight="1" x14ac:dyDescent="0.35">
      <c r="A365" s="2"/>
      <c r="B365" s="2"/>
      <c r="C365" s="2"/>
      <c r="D365" s="2"/>
      <c r="E365" s="2"/>
      <c r="F365" s="2"/>
      <c r="G365" s="2"/>
      <c r="H365" s="3" t="str">
        <f t="shared" si="63"/>
        <v/>
      </c>
      <c r="I365" s="2"/>
      <c r="J365" s="2"/>
      <c r="K365" s="2"/>
      <c r="L365" s="159"/>
      <c r="M365" s="159"/>
      <c r="N365" s="111"/>
      <c r="O365" s="2"/>
      <c r="P365" s="2"/>
      <c r="Q365" s="2"/>
      <c r="R365" s="2"/>
      <c r="S365" s="2"/>
      <c r="T365" s="2"/>
      <c r="U365" s="2"/>
      <c r="V365" s="2"/>
      <c r="W365" s="2"/>
      <c r="X365" s="2"/>
    </row>
    <row r="366" spans="1:24" ht="12" customHeight="1" x14ac:dyDescent="0.35">
      <c r="A366" s="2"/>
      <c r="B366" s="2"/>
      <c r="C366" s="2"/>
      <c r="D366" s="2"/>
      <c r="E366" s="2"/>
      <c r="F366" s="2"/>
      <c r="G366" s="2"/>
      <c r="H366" s="3" t="str">
        <f t="shared" si="63"/>
        <v/>
      </c>
      <c r="I366" s="2"/>
      <c r="J366" s="2"/>
      <c r="K366" s="2"/>
      <c r="L366" s="159"/>
      <c r="M366" s="159"/>
      <c r="N366" s="111"/>
      <c r="O366" s="2"/>
      <c r="P366" s="2"/>
      <c r="Q366" s="2"/>
      <c r="R366" s="2"/>
      <c r="S366" s="2"/>
      <c r="T366" s="2"/>
      <c r="U366" s="2"/>
      <c r="V366" s="2"/>
      <c r="W366" s="2"/>
      <c r="X366" s="2"/>
    </row>
    <row r="367" spans="1:24" ht="12" customHeight="1" x14ac:dyDescent="0.35">
      <c r="A367" s="2"/>
      <c r="B367" s="2"/>
      <c r="C367" s="2"/>
      <c r="D367" s="2"/>
      <c r="E367" s="2"/>
      <c r="F367" s="2"/>
      <c r="G367" s="2"/>
      <c r="H367" s="3" t="str">
        <f t="shared" si="63"/>
        <v/>
      </c>
      <c r="I367" s="2"/>
      <c r="J367" s="2"/>
      <c r="K367" s="2"/>
      <c r="L367" s="159"/>
      <c r="M367" s="159"/>
      <c r="N367" s="111"/>
      <c r="O367" s="2"/>
      <c r="P367" s="2"/>
      <c r="Q367" s="2"/>
      <c r="R367" s="2"/>
      <c r="S367" s="2"/>
      <c r="T367" s="2"/>
      <c r="U367" s="2"/>
      <c r="V367" s="2"/>
      <c r="W367" s="2"/>
      <c r="X367" s="2"/>
    </row>
    <row r="368" spans="1:24" ht="12" customHeight="1" x14ac:dyDescent="0.35">
      <c r="A368" s="2"/>
      <c r="B368" s="2"/>
      <c r="C368" s="2"/>
      <c r="D368" s="2"/>
      <c r="E368" s="2"/>
      <c r="F368" s="2"/>
      <c r="G368" s="2"/>
      <c r="H368" s="3" t="str">
        <f t="shared" si="63"/>
        <v/>
      </c>
      <c r="I368" s="2"/>
      <c r="J368" s="2"/>
      <c r="K368" s="2"/>
      <c r="L368" s="159"/>
      <c r="M368" s="159"/>
      <c r="N368" s="111"/>
      <c r="O368" s="2"/>
      <c r="P368" s="2"/>
      <c r="Q368" s="2"/>
      <c r="R368" s="2"/>
      <c r="S368" s="2"/>
      <c r="T368" s="2"/>
      <c r="U368" s="2"/>
      <c r="V368" s="2"/>
      <c r="W368" s="2"/>
      <c r="X368" s="2"/>
    </row>
    <row r="369" spans="1:24" ht="12" customHeight="1" x14ac:dyDescent="0.35">
      <c r="A369" s="2"/>
      <c r="B369" s="2"/>
      <c r="C369" s="2"/>
      <c r="D369" s="2"/>
      <c r="E369" s="2"/>
      <c r="F369" s="2"/>
      <c r="G369" s="2"/>
      <c r="H369" s="3" t="str">
        <f t="shared" si="63"/>
        <v/>
      </c>
      <c r="I369" s="2"/>
      <c r="J369" s="2"/>
      <c r="K369" s="2"/>
      <c r="L369" s="159"/>
      <c r="M369" s="159"/>
      <c r="N369" s="111"/>
      <c r="O369" s="2"/>
      <c r="P369" s="2"/>
      <c r="Q369" s="2"/>
      <c r="R369" s="2"/>
      <c r="S369" s="2"/>
      <c r="T369" s="2"/>
      <c r="U369" s="2"/>
      <c r="V369" s="2"/>
      <c r="W369" s="2"/>
      <c r="X369" s="2"/>
    </row>
    <row r="370" spans="1:24" ht="12" customHeight="1" x14ac:dyDescent="0.35">
      <c r="A370" s="2"/>
      <c r="B370" s="2"/>
      <c r="C370" s="2"/>
      <c r="D370" s="2"/>
      <c r="E370" s="2"/>
      <c r="F370" s="2"/>
      <c r="G370" s="2"/>
      <c r="H370" s="3" t="str">
        <f t="shared" si="63"/>
        <v/>
      </c>
      <c r="I370" s="2"/>
      <c r="J370" s="2"/>
      <c r="K370" s="2"/>
      <c r="L370" s="159"/>
      <c r="M370" s="159"/>
      <c r="N370" s="111"/>
      <c r="O370" s="2"/>
      <c r="P370" s="2"/>
      <c r="Q370" s="2"/>
      <c r="R370" s="2"/>
      <c r="S370" s="2"/>
      <c r="T370" s="2"/>
      <c r="U370" s="2"/>
      <c r="V370" s="2"/>
      <c r="W370" s="2"/>
      <c r="X370" s="2"/>
    </row>
    <row r="371" spans="1:24" ht="12" customHeight="1" x14ac:dyDescent="0.35">
      <c r="A371" s="2"/>
      <c r="B371" s="2"/>
      <c r="C371" s="2"/>
      <c r="D371" s="2"/>
      <c r="E371" s="2"/>
      <c r="F371" s="2"/>
      <c r="G371" s="2"/>
      <c r="H371" s="3" t="str">
        <f t="shared" si="63"/>
        <v/>
      </c>
      <c r="I371" s="2"/>
      <c r="J371" s="2"/>
      <c r="K371" s="2"/>
      <c r="L371" s="159"/>
      <c r="M371" s="159"/>
      <c r="N371" s="111"/>
      <c r="O371" s="2"/>
      <c r="P371" s="2"/>
      <c r="Q371" s="2"/>
      <c r="R371" s="2"/>
      <c r="S371" s="2"/>
      <c r="T371" s="2"/>
      <c r="U371" s="2"/>
      <c r="V371" s="2"/>
      <c r="W371" s="2"/>
      <c r="X371" s="2"/>
    </row>
    <row r="372" spans="1:24" ht="12" customHeight="1" x14ac:dyDescent="0.35">
      <c r="A372" s="2"/>
      <c r="B372" s="2"/>
      <c r="C372" s="2"/>
      <c r="D372" s="2"/>
      <c r="E372" s="2"/>
      <c r="F372" s="2"/>
      <c r="G372" s="2"/>
      <c r="H372" s="3" t="str">
        <f t="shared" si="63"/>
        <v/>
      </c>
      <c r="I372" s="2"/>
      <c r="J372" s="2"/>
      <c r="K372" s="2"/>
      <c r="L372" s="159"/>
      <c r="M372" s="159"/>
      <c r="N372" s="111"/>
      <c r="O372" s="2"/>
      <c r="P372" s="2"/>
      <c r="Q372" s="2"/>
      <c r="R372" s="2"/>
      <c r="S372" s="2"/>
      <c r="T372" s="2"/>
      <c r="U372" s="2"/>
      <c r="V372" s="2"/>
      <c r="W372" s="2"/>
      <c r="X372" s="2"/>
    </row>
    <row r="373" spans="1:24" ht="12" customHeight="1" x14ac:dyDescent="0.35">
      <c r="A373" s="2"/>
      <c r="B373" s="2"/>
      <c r="C373" s="2"/>
      <c r="D373" s="2"/>
      <c r="E373" s="2"/>
      <c r="F373" s="2"/>
      <c r="G373" s="2"/>
      <c r="H373" s="3" t="str">
        <f t="shared" si="63"/>
        <v/>
      </c>
      <c r="I373" s="2"/>
      <c r="J373" s="2"/>
      <c r="K373" s="2"/>
      <c r="L373" s="159"/>
      <c r="M373" s="159"/>
      <c r="N373" s="111"/>
      <c r="O373" s="2"/>
      <c r="P373" s="2"/>
      <c r="Q373" s="2"/>
      <c r="R373" s="2"/>
      <c r="S373" s="2"/>
      <c r="T373" s="2"/>
      <c r="U373" s="2"/>
      <c r="V373" s="2"/>
      <c r="W373" s="2"/>
      <c r="X373" s="2"/>
    </row>
    <row r="374" spans="1:24" ht="12" customHeight="1" x14ac:dyDescent="0.35">
      <c r="A374" s="2"/>
      <c r="B374" s="2"/>
      <c r="C374" s="2"/>
      <c r="D374" s="2"/>
      <c r="E374" s="2"/>
      <c r="F374" s="2"/>
      <c r="G374" s="2"/>
      <c r="H374" s="3" t="str">
        <f t="shared" si="63"/>
        <v/>
      </c>
      <c r="I374" s="2"/>
      <c r="J374" s="2"/>
      <c r="K374" s="2"/>
      <c r="L374" s="159"/>
      <c r="M374" s="159"/>
      <c r="N374" s="111"/>
      <c r="O374" s="2"/>
      <c r="P374" s="2"/>
      <c r="Q374" s="2"/>
      <c r="R374" s="2"/>
      <c r="S374" s="2"/>
      <c r="T374" s="2"/>
      <c r="U374" s="2"/>
      <c r="V374" s="2"/>
      <c r="W374" s="2"/>
      <c r="X374" s="2"/>
    </row>
    <row r="375" spans="1:24" ht="12" customHeight="1" x14ac:dyDescent="0.35">
      <c r="A375" s="2"/>
      <c r="B375" s="2"/>
      <c r="C375" s="2"/>
      <c r="D375" s="2"/>
      <c r="E375" s="2"/>
      <c r="F375" s="2"/>
      <c r="G375" s="2"/>
      <c r="H375" s="3" t="str">
        <f t="shared" si="63"/>
        <v/>
      </c>
      <c r="I375" s="2"/>
      <c r="J375" s="2"/>
      <c r="K375" s="2"/>
      <c r="L375" s="159"/>
      <c r="M375" s="159"/>
      <c r="N375" s="111"/>
      <c r="O375" s="2"/>
      <c r="P375" s="2"/>
      <c r="Q375" s="2"/>
      <c r="R375" s="2"/>
      <c r="S375" s="2"/>
      <c r="T375" s="2"/>
      <c r="U375" s="2"/>
      <c r="V375" s="2"/>
      <c r="W375" s="2"/>
      <c r="X375" s="2"/>
    </row>
    <row r="376" spans="1:24" ht="12" customHeight="1" x14ac:dyDescent="0.35">
      <c r="A376" s="2"/>
      <c r="B376" s="2"/>
      <c r="C376" s="2"/>
      <c r="D376" s="2"/>
      <c r="E376" s="2"/>
      <c r="F376" s="2"/>
      <c r="G376" s="2"/>
      <c r="H376" s="3" t="str">
        <f t="shared" si="63"/>
        <v/>
      </c>
      <c r="I376" s="2"/>
      <c r="J376" s="2"/>
      <c r="K376" s="2"/>
      <c r="L376" s="159"/>
      <c r="M376" s="159"/>
      <c r="N376" s="111"/>
      <c r="O376" s="2"/>
      <c r="P376" s="2"/>
      <c r="Q376" s="2"/>
      <c r="R376" s="2"/>
      <c r="S376" s="2"/>
      <c r="T376" s="2"/>
      <c r="U376" s="2"/>
      <c r="V376" s="2"/>
      <c r="W376" s="2"/>
      <c r="X376" s="2"/>
    </row>
    <row r="377" spans="1:24" ht="12" customHeight="1" x14ac:dyDescent="0.35">
      <c r="A377" s="2"/>
      <c r="B377" s="2"/>
      <c r="C377" s="2"/>
      <c r="D377" s="2"/>
      <c r="E377" s="2"/>
      <c r="F377" s="2"/>
      <c r="G377" s="2"/>
      <c r="H377" s="3" t="str">
        <f t="shared" si="63"/>
        <v/>
      </c>
      <c r="I377" s="2"/>
      <c r="J377" s="2"/>
      <c r="K377" s="2"/>
      <c r="L377" s="159"/>
      <c r="M377" s="159"/>
      <c r="N377" s="111"/>
      <c r="O377" s="2"/>
      <c r="P377" s="2"/>
      <c r="Q377" s="2"/>
      <c r="R377" s="2"/>
      <c r="S377" s="2"/>
      <c r="T377" s="2"/>
      <c r="U377" s="2"/>
      <c r="V377" s="2"/>
      <c r="W377" s="2"/>
      <c r="X377" s="2"/>
    </row>
    <row r="378" spans="1:24" ht="12" customHeight="1" x14ac:dyDescent="0.35">
      <c r="A378" s="2"/>
      <c r="B378" s="2"/>
      <c r="C378" s="2"/>
      <c r="D378" s="2"/>
      <c r="E378" s="2"/>
      <c r="F378" s="2"/>
      <c r="G378" s="2"/>
      <c r="H378" s="3" t="str">
        <f t="shared" si="63"/>
        <v/>
      </c>
      <c r="I378" s="2"/>
      <c r="J378" s="2"/>
      <c r="K378" s="2"/>
      <c r="L378" s="159"/>
      <c r="M378" s="159"/>
      <c r="N378" s="111"/>
      <c r="O378" s="2"/>
      <c r="P378" s="2"/>
      <c r="Q378" s="2"/>
      <c r="R378" s="2"/>
      <c r="S378" s="2"/>
      <c r="T378" s="2"/>
      <c r="U378" s="2"/>
      <c r="V378" s="2"/>
      <c r="W378" s="2"/>
      <c r="X378" s="2"/>
    </row>
    <row r="379" spans="1:24" ht="12" customHeight="1" x14ac:dyDescent="0.35">
      <c r="A379" s="2"/>
      <c r="B379" s="2"/>
      <c r="C379" s="2"/>
      <c r="D379" s="2"/>
      <c r="E379" s="2"/>
      <c r="F379" s="2"/>
      <c r="G379" s="2"/>
      <c r="H379" s="3" t="str">
        <f t="shared" si="63"/>
        <v/>
      </c>
      <c r="I379" s="2"/>
      <c r="J379" s="2"/>
      <c r="K379" s="2"/>
      <c r="L379" s="159"/>
      <c r="M379" s="159"/>
      <c r="N379" s="111"/>
      <c r="O379" s="2"/>
      <c r="P379" s="2"/>
      <c r="Q379" s="2"/>
      <c r="R379" s="2"/>
      <c r="S379" s="2"/>
      <c r="T379" s="2"/>
      <c r="U379" s="2"/>
      <c r="V379" s="2"/>
      <c r="W379" s="2"/>
      <c r="X379" s="2"/>
    </row>
    <row r="380" spans="1:24" ht="12" customHeight="1" x14ac:dyDescent="0.35">
      <c r="A380" s="2"/>
      <c r="B380" s="2"/>
      <c r="C380" s="2"/>
      <c r="D380" s="2"/>
      <c r="E380" s="2"/>
      <c r="F380" s="2"/>
      <c r="G380" s="2"/>
      <c r="H380" s="3" t="str">
        <f t="shared" si="63"/>
        <v/>
      </c>
      <c r="I380" s="2"/>
      <c r="J380" s="2"/>
      <c r="K380" s="2"/>
      <c r="L380" s="159"/>
      <c r="M380" s="159"/>
      <c r="N380" s="111"/>
      <c r="O380" s="2"/>
      <c r="P380" s="2"/>
      <c r="Q380" s="2"/>
      <c r="R380" s="2"/>
      <c r="S380" s="2"/>
      <c r="T380" s="2"/>
      <c r="U380" s="2"/>
      <c r="V380" s="2"/>
      <c r="W380" s="2"/>
      <c r="X380" s="2"/>
    </row>
    <row r="381" spans="1:24" ht="12" customHeight="1" x14ac:dyDescent="0.35">
      <c r="A381" s="2"/>
      <c r="B381" s="2"/>
      <c r="C381" s="2"/>
      <c r="D381" s="2"/>
      <c r="E381" s="2"/>
      <c r="F381" s="2"/>
      <c r="G381" s="2"/>
      <c r="H381" s="3" t="str">
        <f t="shared" si="63"/>
        <v/>
      </c>
      <c r="I381" s="2"/>
      <c r="J381" s="2"/>
      <c r="K381" s="2"/>
      <c r="L381" s="159"/>
      <c r="M381" s="159"/>
      <c r="N381" s="111"/>
      <c r="O381" s="2"/>
      <c r="P381" s="2"/>
      <c r="Q381" s="2"/>
      <c r="R381" s="2"/>
      <c r="S381" s="2"/>
      <c r="T381" s="2"/>
      <c r="U381" s="2"/>
      <c r="V381" s="2"/>
      <c r="W381" s="2"/>
      <c r="X381" s="2"/>
    </row>
    <row r="382" spans="1:24" ht="12" customHeight="1" x14ac:dyDescent="0.35">
      <c r="A382" s="2"/>
      <c r="B382" s="2"/>
      <c r="C382" s="2"/>
      <c r="D382" s="2"/>
      <c r="E382" s="2"/>
      <c r="F382" s="2"/>
      <c r="G382" s="2"/>
      <c r="H382" s="3" t="str">
        <f t="shared" si="63"/>
        <v/>
      </c>
      <c r="I382" s="2"/>
      <c r="J382" s="2"/>
      <c r="K382" s="2"/>
      <c r="L382" s="159"/>
      <c r="M382" s="159"/>
      <c r="N382" s="111"/>
      <c r="O382" s="2"/>
      <c r="P382" s="2"/>
      <c r="Q382" s="2"/>
      <c r="R382" s="2"/>
      <c r="S382" s="2"/>
      <c r="T382" s="2"/>
      <c r="U382" s="2"/>
      <c r="V382" s="2"/>
      <c r="W382" s="2"/>
      <c r="X382" s="2"/>
    </row>
    <row r="383" spans="1:24" ht="12" customHeight="1" x14ac:dyDescent="0.35">
      <c r="A383" s="2"/>
      <c r="B383" s="2"/>
      <c r="C383" s="2"/>
      <c r="D383" s="2"/>
      <c r="E383" s="2"/>
      <c r="F383" s="2"/>
      <c r="G383" s="2"/>
      <c r="H383" s="3" t="str">
        <f t="shared" si="63"/>
        <v/>
      </c>
      <c r="I383" s="2"/>
      <c r="J383" s="2"/>
      <c r="K383" s="2"/>
      <c r="L383" s="159"/>
      <c r="M383" s="159"/>
      <c r="N383" s="111"/>
      <c r="O383" s="2"/>
      <c r="P383" s="2"/>
      <c r="Q383" s="2"/>
      <c r="R383" s="2"/>
      <c r="S383" s="2"/>
      <c r="T383" s="2"/>
      <c r="U383" s="2"/>
      <c r="V383" s="2"/>
      <c r="W383" s="2"/>
      <c r="X383" s="2"/>
    </row>
    <row r="384" spans="1:24" ht="12" customHeight="1" x14ac:dyDescent="0.35">
      <c r="A384" s="2"/>
      <c r="B384" s="2"/>
      <c r="C384" s="2"/>
      <c r="D384" s="2"/>
      <c r="E384" s="2"/>
      <c r="F384" s="2"/>
      <c r="G384" s="2"/>
      <c r="H384" s="3" t="str">
        <f t="shared" si="63"/>
        <v/>
      </c>
      <c r="I384" s="2"/>
      <c r="J384" s="2"/>
      <c r="K384" s="2"/>
      <c r="L384" s="159"/>
      <c r="M384" s="159"/>
      <c r="N384" s="111"/>
      <c r="O384" s="2"/>
      <c r="P384" s="2"/>
      <c r="Q384" s="2"/>
      <c r="R384" s="2"/>
      <c r="S384" s="2"/>
      <c r="T384" s="2"/>
      <c r="U384" s="2"/>
      <c r="V384" s="2"/>
      <c r="W384" s="2"/>
      <c r="X384" s="2"/>
    </row>
    <row r="385" spans="1:24" ht="12" customHeight="1" x14ac:dyDescent="0.35">
      <c r="A385" s="2"/>
      <c r="B385" s="2"/>
      <c r="C385" s="2"/>
      <c r="D385" s="2"/>
      <c r="E385" s="2"/>
      <c r="F385" s="2"/>
      <c r="G385" s="2"/>
      <c r="H385" s="3" t="str">
        <f t="shared" si="63"/>
        <v/>
      </c>
      <c r="I385" s="2"/>
      <c r="J385" s="2"/>
      <c r="K385" s="2"/>
      <c r="L385" s="159"/>
      <c r="M385" s="159"/>
      <c r="N385" s="111"/>
      <c r="O385" s="2"/>
      <c r="P385" s="2"/>
      <c r="Q385" s="2"/>
      <c r="R385" s="2"/>
      <c r="S385" s="2"/>
      <c r="T385" s="2"/>
      <c r="U385" s="2"/>
      <c r="V385" s="2"/>
      <c r="W385" s="2"/>
      <c r="X385" s="2"/>
    </row>
    <row r="386" spans="1:24" ht="12" customHeight="1" x14ac:dyDescent="0.35">
      <c r="A386" s="2"/>
      <c r="B386" s="2"/>
      <c r="C386" s="2"/>
      <c r="D386" s="2"/>
      <c r="E386" s="2"/>
      <c r="F386" s="2"/>
      <c r="G386" s="2"/>
      <c r="H386" s="3" t="str">
        <f t="shared" si="63"/>
        <v/>
      </c>
      <c r="I386" s="2"/>
      <c r="J386" s="2"/>
      <c r="K386" s="2"/>
      <c r="L386" s="159"/>
      <c r="M386" s="159"/>
      <c r="N386" s="111"/>
      <c r="O386" s="2"/>
      <c r="P386" s="2"/>
      <c r="Q386" s="2"/>
      <c r="R386" s="2"/>
      <c r="S386" s="2"/>
      <c r="T386" s="2"/>
      <c r="U386" s="2"/>
      <c r="V386" s="2"/>
      <c r="W386" s="2"/>
      <c r="X386" s="2"/>
    </row>
    <row r="387" spans="1:24" ht="12" customHeight="1" x14ac:dyDescent="0.35">
      <c r="A387" s="2"/>
      <c r="B387" s="2"/>
      <c r="C387" s="2"/>
      <c r="D387" s="2"/>
      <c r="E387" s="2"/>
      <c r="F387" s="2"/>
      <c r="G387" s="2"/>
      <c r="H387" s="3" t="str">
        <f t="shared" si="63"/>
        <v/>
      </c>
      <c r="I387" s="2"/>
      <c r="J387" s="2"/>
      <c r="K387" s="2"/>
      <c r="L387" s="159"/>
      <c r="M387" s="159"/>
      <c r="N387" s="111"/>
      <c r="O387" s="2"/>
      <c r="P387" s="2"/>
      <c r="Q387" s="2"/>
      <c r="R387" s="2"/>
      <c r="S387" s="2"/>
      <c r="T387" s="2"/>
      <c r="U387" s="2"/>
      <c r="V387" s="2"/>
      <c r="W387" s="2"/>
      <c r="X387" s="2"/>
    </row>
    <row r="388" spans="1:24" ht="12" customHeight="1" x14ac:dyDescent="0.35">
      <c r="A388" s="2"/>
      <c r="B388" s="2"/>
      <c r="C388" s="2"/>
      <c r="D388" s="2"/>
      <c r="E388" s="2"/>
      <c r="F388" s="2"/>
      <c r="G388" s="2"/>
      <c r="H388" s="3" t="str">
        <f t="shared" si="63"/>
        <v/>
      </c>
      <c r="I388" s="2"/>
      <c r="J388" s="2"/>
      <c r="K388" s="2"/>
      <c r="L388" s="159"/>
      <c r="M388" s="159"/>
      <c r="N388" s="111"/>
      <c r="O388" s="2"/>
      <c r="P388" s="2"/>
      <c r="Q388" s="2"/>
      <c r="R388" s="2"/>
      <c r="S388" s="2"/>
      <c r="T388" s="2"/>
      <c r="U388" s="2"/>
      <c r="V388" s="2"/>
      <c r="W388" s="2"/>
      <c r="X388" s="2"/>
    </row>
    <row r="389" spans="1:24" ht="12" customHeight="1" x14ac:dyDescent="0.35">
      <c r="A389" s="2"/>
      <c r="B389" s="2"/>
      <c r="C389" s="2"/>
      <c r="D389" s="2"/>
      <c r="E389" s="2"/>
      <c r="F389" s="2"/>
      <c r="G389" s="2"/>
      <c r="H389" s="3" t="str">
        <f t="shared" si="63"/>
        <v/>
      </c>
      <c r="I389" s="2"/>
      <c r="J389" s="2"/>
      <c r="K389" s="2"/>
      <c r="L389" s="159"/>
      <c r="M389" s="159"/>
      <c r="N389" s="111"/>
      <c r="O389" s="2"/>
      <c r="P389" s="2"/>
      <c r="Q389" s="2"/>
      <c r="R389" s="2"/>
      <c r="S389" s="2"/>
      <c r="T389" s="2"/>
      <c r="U389" s="2"/>
      <c r="V389" s="2"/>
      <c r="W389" s="2"/>
      <c r="X389" s="2"/>
    </row>
    <row r="390" spans="1:24" ht="12" customHeight="1" x14ac:dyDescent="0.35">
      <c r="A390" s="2"/>
      <c r="B390" s="2"/>
      <c r="C390" s="2"/>
      <c r="D390" s="2"/>
      <c r="E390" s="2"/>
      <c r="F390" s="2"/>
      <c r="G390" s="2"/>
      <c r="H390" s="3" t="str">
        <f t="shared" si="63"/>
        <v/>
      </c>
      <c r="I390" s="2"/>
      <c r="J390" s="2"/>
      <c r="K390" s="2"/>
      <c r="L390" s="159"/>
      <c r="M390" s="159"/>
      <c r="N390" s="111"/>
      <c r="O390" s="2"/>
      <c r="P390" s="2"/>
      <c r="Q390" s="2"/>
      <c r="R390" s="2"/>
      <c r="S390" s="2"/>
      <c r="T390" s="2"/>
      <c r="U390" s="2"/>
      <c r="V390" s="2"/>
      <c r="W390" s="2"/>
      <c r="X390" s="2"/>
    </row>
    <row r="391" spans="1:24" ht="12" customHeight="1" x14ac:dyDescent="0.35">
      <c r="A391" s="2"/>
      <c r="B391" s="2"/>
      <c r="C391" s="2"/>
      <c r="D391" s="2"/>
      <c r="E391" s="2"/>
      <c r="F391" s="2"/>
      <c r="G391" s="2"/>
      <c r="H391" s="3" t="str">
        <f t="shared" ref="H391:H454" si="64">B391&amp;IF(C391="",,".")&amp;C391&amp;IF(D391="",,".")&amp;D391&amp;IF(E391="",,".")&amp;E391</f>
        <v/>
      </c>
      <c r="I391" s="2"/>
      <c r="J391" s="2"/>
      <c r="K391" s="2"/>
      <c r="L391" s="159"/>
      <c r="M391" s="159"/>
      <c r="N391" s="111"/>
      <c r="O391" s="2"/>
      <c r="P391" s="2"/>
      <c r="Q391" s="2"/>
      <c r="R391" s="2"/>
      <c r="S391" s="2"/>
      <c r="T391" s="2"/>
      <c r="U391" s="2"/>
      <c r="V391" s="2"/>
      <c r="W391" s="2"/>
      <c r="X391" s="2"/>
    </row>
    <row r="392" spans="1:24" ht="12" customHeight="1" x14ac:dyDescent="0.35">
      <c r="A392" s="2"/>
      <c r="B392" s="2"/>
      <c r="C392" s="2"/>
      <c r="D392" s="2"/>
      <c r="E392" s="2"/>
      <c r="F392" s="2"/>
      <c r="G392" s="2"/>
      <c r="H392" s="3" t="str">
        <f t="shared" si="64"/>
        <v/>
      </c>
      <c r="I392" s="2"/>
      <c r="J392" s="2"/>
      <c r="K392" s="2"/>
      <c r="L392" s="159"/>
      <c r="M392" s="159"/>
      <c r="N392" s="111"/>
      <c r="O392" s="2"/>
      <c r="P392" s="2"/>
      <c r="Q392" s="2"/>
      <c r="R392" s="2"/>
      <c r="S392" s="2"/>
      <c r="T392" s="2"/>
      <c r="U392" s="2"/>
      <c r="V392" s="2"/>
      <c r="W392" s="2"/>
      <c r="X392" s="2"/>
    </row>
    <row r="393" spans="1:24" ht="12" customHeight="1" x14ac:dyDescent="0.35">
      <c r="A393" s="2"/>
      <c r="B393" s="2"/>
      <c r="C393" s="2"/>
      <c r="D393" s="2"/>
      <c r="E393" s="2"/>
      <c r="F393" s="2"/>
      <c r="G393" s="2"/>
      <c r="H393" s="3" t="str">
        <f t="shared" si="64"/>
        <v/>
      </c>
      <c r="I393" s="2"/>
      <c r="J393" s="2"/>
      <c r="K393" s="2"/>
      <c r="L393" s="159"/>
      <c r="M393" s="159"/>
      <c r="N393" s="111"/>
      <c r="O393" s="2"/>
      <c r="P393" s="2"/>
      <c r="Q393" s="2"/>
      <c r="R393" s="2"/>
      <c r="S393" s="2"/>
      <c r="T393" s="2"/>
      <c r="U393" s="2"/>
      <c r="V393" s="2"/>
      <c r="W393" s="2"/>
      <c r="X393" s="2"/>
    </row>
    <row r="394" spans="1:24" ht="12" customHeight="1" x14ac:dyDescent="0.35">
      <c r="A394" s="2"/>
      <c r="B394" s="2"/>
      <c r="C394" s="2"/>
      <c r="D394" s="2"/>
      <c r="E394" s="2"/>
      <c r="F394" s="2"/>
      <c r="G394" s="2"/>
      <c r="H394" s="3" t="str">
        <f t="shared" si="64"/>
        <v/>
      </c>
      <c r="I394" s="2"/>
      <c r="J394" s="2"/>
      <c r="K394" s="2"/>
      <c r="L394" s="159"/>
      <c r="M394" s="159"/>
      <c r="N394" s="111"/>
      <c r="O394" s="2"/>
      <c r="P394" s="2"/>
      <c r="Q394" s="2"/>
      <c r="R394" s="2"/>
      <c r="S394" s="2"/>
      <c r="T394" s="2"/>
      <c r="U394" s="2"/>
      <c r="V394" s="2"/>
      <c r="W394" s="2"/>
      <c r="X394" s="2"/>
    </row>
    <row r="395" spans="1:24" ht="12" customHeight="1" x14ac:dyDescent="0.35">
      <c r="A395" s="2"/>
      <c r="B395" s="2"/>
      <c r="C395" s="2"/>
      <c r="D395" s="2"/>
      <c r="E395" s="2"/>
      <c r="F395" s="2"/>
      <c r="G395" s="2"/>
      <c r="H395" s="3" t="str">
        <f t="shared" si="64"/>
        <v/>
      </c>
      <c r="I395" s="2"/>
      <c r="J395" s="2"/>
      <c r="K395" s="2"/>
      <c r="L395" s="159"/>
      <c r="M395" s="159"/>
      <c r="N395" s="111"/>
      <c r="O395" s="2"/>
      <c r="P395" s="2"/>
      <c r="Q395" s="2"/>
      <c r="R395" s="2"/>
      <c r="S395" s="2"/>
      <c r="T395" s="2"/>
      <c r="U395" s="2"/>
      <c r="V395" s="2"/>
      <c r="W395" s="2"/>
      <c r="X395" s="2"/>
    </row>
    <row r="396" spans="1:24" ht="12" customHeight="1" x14ac:dyDescent="0.35">
      <c r="A396" s="2"/>
      <c r="B396" s="2"/>
      <c r="C396" s="2"/>
      <c r="D396" s="2"/>
      <c r="E396" s="2"/>
      <c r="F396" s="2"/>
      <c r="G396" s="2"/>
      <c r="H396" s="3" t="str">
        <f t="shared" si="64"/>
        <v/>
      </c>
      <c r="I396" s="2"/>
      <c r="J396" s="2"/>
      <c r="K396" s="2"/>
      <c r="L396" s="159"/>
      <c r="M396" s="159"/>
      <c r="N396" s="111"/>
      <c r="O396" s="2"/>
      <c r="P396" s="2"/>
      <c r="Q396" s="2"/>
      <c r="R396" s="2"/>
      <c r="S396" s="2"/>
      <c r="T396" s="2"/>
      <c r="U396" s="2"/>
      <c r="V396" s="2"/>
      <c r="W396" s="2"/>
      <c r="X396" s="2"/>
    </row>
    <row r="397" spans="1:24" ht="12" customHeight="1" x14ac:dyDescent="0.35">
      <c r="A397" s="2"/>
      <c r="B397" s="2"/>
      <c r="C397" s="2"/>
      <c r="D397" s="2"/>
      <c r="E397" s="2"/>
      <c r="F397" s="2"/>
      <c r="G397" s="2"/>
      <c r="H397" s="3" t="str">
        <f t="shared" si="64"/>
        <v/>
      </c>
      <c r="I397" s="2"/>
      <c r="J397" s="2"/>
      <c r="K397" s="2"/>
      <c r="L397" s="159"/>
      <c r="M397" s="159"/>
      <c r="N397" s="111"/>
      <c r="O397" s="2"/>
      <c r="P397" s="2"/>
      <c r="Q397" s="2"/>
      <c r="R397" s="2"/>
      <c r="S397" s="2"/>
      <c r="T397" s="2"/>
      <c r="U397" s="2"/>
      <c r="V397" s="2"/>
      <c r="W397" s="2"/>
      <c r="X397" s="2"/>
    </row>
    <row r="398" spans="1:24" ht="12" customHeight="1" x14ac:dyDescent="0.35">
      <c r="A398" s="2"/>
      <c r="B398" s="2"/>
      <c r="C398" s="2"/>
      <c r="D398" s="2"/>
      <c r="E398" s="2"/>
      <c r="F398" s="2"/>
      <c r="G398" s="2"/>
      <c r="H398" s="3" t="str">
        <f t="shared" si="64"/>
        <v/>
      </c>
      <c r="I398" s="2"/>
      <c r="J398" s="2"/>
      <c r="K398" s="2"/>
      <c r="L398" s="159"/>
      <c r="M398" s="159"/>
      <c r="N398" s="111"/>
      <c r="O398" s="2"/>
      <c r="P398" s="2"/>
      <c r="Q398" s="2"/>
      <c r="R398" s="2"/>
      <c r="S398" s="2"/>
      <c r="T398" s="2"/>
      <c r="U398" s="2"/>
      <c r="V398" s="2"/>
      <c r="W398" s="2"/>
      <c r="X398" s="2"/>
    </row>
    <row r="399" spans="1:24" ht="12" customHeight="1" x14ac:dyDescent="0.35">
      <c r="A399" s="2"/>
      <c r="B399" s="2"/>
      <c r="C399" s="2"/>
      <c r="D399" s="2"/>
      <c r="E399" s="2"/>
      <c r="F399" s="2"/>
      <c r="G399" s="2"/>
      <c r="H399" s="3" t="str">
        <f t="shared" si="64"/>
        <v/>
      </c>
      <c r="I399" s="2"/>
      <c r="J399" s="2"/>
      <c r="K399" s="2"/>
      <c r="L399" s="159"/>
      <c r="M399" s="159"/>
      <c r="N399" s="111"/>
      <c r="O399" s="2"/>
      <c r="P399" s="2"/>
      <c r="Q399" s="2"/>
      <c r="R399" s="2"/>
      <c r="S399" s="2"/>
      <c r="T399" s="2"/>
      <c r="U399" s="2"/>
      <c r="V399" s="2"/>
      <c r="W399" s="2"/>
      <c r="X399" s="2"/>
    </row>
    <row r="400" spans="1:24" ht="12" customHeight="1" x14ac:dyDescent="0.35">
      <c r="A400" s="2"/>
      <c r="B400" s="2"/>
      <c r="C400" s="2"/>
      <c r="D400" s="2"/>
      <c r="E400" s="2"/>
      <c r="F400" s="2"/>
      <c r="G400" s="2"/>
      <c r="H400" s="3" t="str">
        <f t="shared" si="64"/>
        <v/>
      </c>
      <c r="I400" s="2"/>
      <c r="J400" s="2"/>
      <c r="K400" s="2"/>
      <c r="L400" s="159"/>
      <c r="M400" s="159"/>
      <c r="N400" s="111"/>
      <c r="O400" s="2"/>
      <c r="P400" s="2"/>
      <c r="Q400" s="2"/>
      <c r="R400" s="2"/>
      <c r="S400" s="2"/>
      <c r="T400" s="2"/>
      <c r="U400" s="2"/>
      <c r="V400" s="2"/>
      <c r="W400" s="2"/>
      <c r="X400" s="2"/>
    </row>
    <row r="401" spans="1:24" ht="12" customHeight="1" x14ac:dyDescent="0.35">
      <c r="A401" s="2"/>
      <c r="B401" s="2"/>
      <c r="C401" s="2"/>
      <c r="D401" s="2"/>
      <c r="E401" s="2"/>
      <c r="F401" s="2"/>
      <c r="G401" s="2"/>
      <c r="H401" s="3" t="str">
        <f t="shared" si="64"/>
        <v/>
      </c>
      <c r="I401" s="2"/>
      <c r="J401" s="2"/>
      <c r="K401" s="2"/>
      <c r="L401" s="159"/>
      <c r="M401" s="159"/>
      <c r="N401" s="111"/>
      <c r="O401" s="2"/>
      <c r="P401" s="2"/>
      <c r="Q401" s="2"/>
      <c r="R401" s="2"/>
      <c r="S401" s="2"/>
      <c r="T401" s="2"/>
      <c r="U401" s="2"/>
      <c r="V401" s="2"/>
      <c r="W401" s="2"/>
      <c r="X401" s="2"/>
    </row>
    <row r="402" spans="1:24" ht="12" customHeight="1" x14ac:dyDescent="0.35">
      <c r="A402" s="2"/>
      <c r="B402" s="2"/>
      <c r="C402" s="2"/>
      <c r="D402" s="2"/>
      <c r="E402" s="2"/>
      <c r="F402" s="2"/>
      <c r="G402" s="2"/>
      <c r="H402" s="3" t="str">
        <f t="shared" si="64"/>
        <v/>
      </c>
      <c r="I402" s="2"/>
      <c r="J402" s="2"/>
      <c r="K402" s="2"/>
      <c r="L402" s="159"/>
      <c r="M402" s="159"/>
      <c r="N402" s="111"/>
      <c r="O402" s="2"/>
      <c r="P402" s="2"/>
      <c r="Q402" s="2"/>
      <c r="R402" s="2"/>
      <c r="S402" s="2"/>
      <c r="T402" s="2"/>
      <c r="U402" s="2"/>
      <c r="V402" s="2"/>
      <c r="W402" s="2"/>
      <c r="X402" s="2"/>
    </row>
    <row r="403" spans="1:24" ht="12" customHeight="1" x14ac:dyDescent="0.35">
      <c r="A403" s="2"/>
      <c r="B403" s="2"/>
      <c r="C403" s="2"/>
      <c r="D403" s="2"/>
      <c r="E403" s="2"/>
      <c r="F403" s="2"/>
      <c r="G403" s="2"/>
      <c r="H403" s="3" t="str">
        <f t="shared" si="64"/>
        <v/>
      </c>
      <c r="I403" s="2"/>
      <c r="J403" s="2"/>
      <c r="K403" s="2"/>
      <c r="L403" s="159"/>
      <c r="M403" s="159"/>
      <c r="N403" s="111"/>
      <c r="O403" s="2"/>
      <c r="P403" s="2"/>
      <c r="Q403" s="2"/>
      <c r="R403" s="2"/>
      <c r="S403" s="2"/>
      <c r="T403" s="2"/>
      <c r="U403" s="2"/>
      <c r="V403" s="2"/>
      <c r="W403" s="2"/>
      <c r="X403" s="2"/>
    </row>
    <row r="404" spans="1:24" ht="12" customHeight="1" x14ac:dyDescent="0.35">
      <c r="A404" s="2"/>
      <c r="B404" s="2"/>
      <c r="C404" s="2"/>
      <c r="D404" s="2"/>
      <c r="E404" s="2"/>
      <c r="F404" s="2"/>
      <c r="G404" s="2"/>
      <c r="H404" s="3" t="str">
        <f t="shared" si="64"/>
        <v/>
      </c>
      <c r="I404" s="2"/>
      <c r="J404" s="2"/>
      <c r="K404" s="2"/>
      <c r="L404" s="159"/>
      <c r="M404" s="159"/>
      <c r="N404" s="111"/>
      <c r="O404" s="2"/>
      <c r="P404" s="2"/>
      <c r="Q404" s="2"/>
      <c r="R404" s="2"/>
      <c r="S404" s="2"/>
      <c r="T404" s="2"/>
      <c r="U404" s="2"/>
      <c r="V404" s="2"/>
      <c r="W404" s="2"/>
      <c r="X404" s="2"/>
    </row>
    <row r="405" spans="1:24" ht="12" customHeight="1" x14ac:dyDescent="0.35">
      <c r="A405" s="2"/>
      <c r="B405" s="2"/>
      <c r="C405" s="2"/>
      <c r="D405" s="2"/>
      <c r="E405" s="2"/>
      <c r="F405" s="2"/>
      <c r="G405" s="2"/>
      <c r="H405" s="3" t="str">
        <f t="shared" si="64"/>
        <v/>
      </c>
      <c r="I405" s="2"/>
      <c r="J405" s="2"/>
      <c r="K405" s="2"/>
      <c r="L405" s="159"/>
      <c r="M405" s="159"/>
      <c r="N405" s="111"/>
      <c r="O405" s="2"/>
      <c r="P405" s="2"/>
      <c r="Q405" s="2"/>
      <c r="R405" s="2"/>
      <c r="S405" s="2"/>
      <c r="T405" s="2"/>
      <c r="U405" s="2"/>
      <c r="V405" s="2"/>
      <c r="W405" s="2"/>
      <c r="X405" s="2"/>
    </row>
    <row r="406" spans="1:24" ht="12" customHeight="1" x14ac:dyDescent="0.35">
      <c r="A406" s="2"/>
      <c r="B406" s="2"/>
      <c r="C406" s="2"/>
      <c r="D406" s="2"/>
      <c r="E406" s="2"/>
      <c r="F406" s="2"/>
      <c r="G406" s="2"/>
      <c r="H406" s="3" t="str">
        <f t="shared" si="64"/>
        <v/>
      </c>
      <c r="I406" s="2"/>
      <c r="J406" s="2"/>
      <c r="K406" s="2"/>
      <c r="L406" s="159"/>
      <c r="M406" s="159"/>
      <c r="N406" s="111"/>
      <c r="O406" s="2"/>
      <c r="P406" s="2"/>
      <c r="Q406" s="2"/>
      <c r="R406" s="2"/>
      <c r="S406" s="2"/>
      <c r="T406" s="2"/>
      <c r="U406" s="2"/>
      <c r="V406" s="2"/>
      <c r="W406" s="2"/>
      <c r="X406" s="2"/>
    </row>
    <row r="407" spans="1:24" ht="12" customHeight="1" x14ac:dyDescent="0.35">
      <c r="A407" s="2"/>
      <c r="B407" s="2"/>
      <c r="C407" s="2"/>
      <c r="D407" s="2"/>
      <c r="E407" s="2"/>
      <c r="F407" s="2"/>
      <c r="G407" s="2"/>
      <c r="H407" s="3" t="str">
        <f t="shared" si="64"/>
        <v/>
      </c>
      <c r="I407" s="2"/>
      <c r="J407" s="2"/>
      <c r="K407" s="2"/>
      <c r="L407" s="159"/>
      <c r="M407" s="159"/>
      <c r="N407" s="111"/>
      <c r="O407" s="2"/>
      <c r="P407" s="2"/>
      <c r="Q407" s="2"/>
      <c r="R407" s="2"/>
      <c r="S407" s="2"/>
      <c r="T407" s="2"/>
      <c r="U407" s="2"/>
      <c r="V407" s="2"/>
      <c r="W407" s="2"/>
      <c r="X407" s="2"/>
    </row>
    <row r="408" spans="1:24" ht="12" customHeight="1" x14ac:dyDescent="0.35">
      <c r="A408" s="2"/>
      <c r="B408" s="2"/>
      <c r="C408" s="2"/>
      <c r="D408" s="2"/>
      <c r="E408" s="2"/>
      <c r="F408" s="2"/>
      <c r="G408" s="2"/>
      <c r="H408" s="3" t="str">
        <f t="shared" si="64"/>
        <v/>
      </c>
      <c r="I408" s="2"/>
      <c r="J408" s="2"/>
      <c r="K408" s="2"/>
      <c r="L408" s="159"/>
      <c r="M408" s="159"/>
      <c r="N408" s="111"/>
      <c r="O408" s="2"/>
      <c r="P408" s="2"/>
      <c r="Q408" s="2"/>
      <c r="R408" s="2"/>
      <c r="S408" s="2"/>
      <c r="T408" s="2"/>
      <c r="U408" s="2"/>
      <c r="V408" s="2"/>
      <c r="W408" s="2"/>
      <c r="X408" s="2"/>
    </row>
    <row r="409" spans="1:24" ht="12" customHeight="1" x14ac:dyDescent="0.35">
      <c r="A409" s="2"/>
      <c r="B409" s="2"/>
      <c r="C409" s="2"/>
      <c r="D409" s="2"/>
      <c r="E409" s="2"/>
      <c r="F409" s="2"/>
      <c r="G409" s="2"/>
      <c r="H409" s="3" t="str">
        <f t="shared" si="64"/>
        <v/>
      </c>
      <c r="I409" s="2"/>
      <c r="J409" s="2"/>
      <c r="K409" s="2"/>
      <c r="L409" s="159"/>
      <c r="M409" s="159"/>
      <c r="N409" s="111"/>
      <c r="O409" s="2"/>
      <c r="P409" s="2"/>
      <c r="Q409" s="2"/>
      <c r="R409" s="2"/>
      <c r="S409" s="2"/>
      <c r="T409" s="2"/>
      <c r="U409" s="2"/>
      <c r="V409" s="2"/>
      <c r="W409" s="2"/>
      <c r="X409" s="2"/>
    </row>
    <row r="410" spans="1:24" ht="12" customHeight="1" x14ac:dyDescent="0.35">
      <c r="A410" s="2"/>
      <c r="B410" s="2"/>
      <c r="C410" s="2"/>
      <c r="D410" s="2"/>
      <c r="E410" s="2"/>
      <c r="F410" s="2"/>
      <c r="G410" s="2"/>
      <c r="H410" s="3" t="str">
        <f t="shared" si="64"/>
        <v/>
      </c>
      <c r="I410" s="2"/>
      <c r="J410" s="2"/>
      <c r="K410" s="2"/>
      <c r="L410" s="159"/>
      <c r="M410" s="159"/>
      <c r="N410" s="111"/>
      <c r="O410" s="2"/>
      <c r="P410" s="2"/>
      <c r="Q410" s="2"/>
      <c r="R410" s="2"/>
      <c r="S410" s="2"/>
      <c r="T410" s="2"/>
      <c r="U410" s="2"/>
      <c r="V410" s="2"/>
      <c r="W410" s="2"/>
      <c r="X410" s="2"/>
    </row>
    <row r="411" spans="1:24" ht="12" customHeight="1" x14ac:dyDescent="0.35">
      <c r="A411" s="2"/>
      <c r="B411" s="2"/>
      <c r="C411" s="2"/>
      <c r="D411" s="2"/>
      <c r="E411" s="2"/>
      <c r="F411" s="2"/>
      <c r="G411" s="2"/>
      <c r="H411" s="3" t="str">
        <f t="shared" si="64"/>
        <v/>
      </c>
      <c r="I411" s="2"/>
      <c r="J411" s="2"/>
      <c r="K411" s="2"/>
      <c r="L411" s="159"/>
      <c r="M411" s="159"/>
      <c r="N411" s="111"/>
      <c r="O411" s="2"/>
      <c r="P411" s="2"/>
      <c r="Q411" s="2"/>
      <c r="R411" s="2"/>
      <c r="S411" s="2"/>
      <c r="T411" s="2"/>
      <c r="U411" s="2"/>
      <c r="V411" s="2"/>
      <c r="W411" s="2"/>
      <c r="X411" s="2"/>
    </row>
    <row r="412" spans="1:24" ht="12" customHeight="1" x14ac:dyDescent="0.35">
      <c r="A412" s="2"/>
      <c r="B412" s="2"/>
      <c r="C412" s="2"/>
      <c r="D412" s="2"/>
      <c r="E412" s="2"/>
      <c r="F412" s="2"/>
      <c r="G412" s="2"/>
      <c r="H412" s="3" t="str">
        <f t="shared" si="64"/>
        <v/>
      </c>
      <c r="I412" s="2"/>
      <c r="J412" s="2"/>
      <c r="K412" s="2"/>
      <c r="L412" s="159"/>
      <c r="M412" s="159"/>
      <c r="N412" s="111"/>
      <c r="O412" s="2"/>
      <c r="P412" s="2"/>
      <c r="Q412" s="2"/>
      <c r="R412" s="2"/>
      <c r="S412" s="2"/>
      <c r="T412" s="2"/>
      <c r="U412" s="2"/>
      <c r="V412" s="2"/>
      <c r="W412" s="2"/>
      <c r="X412" s="2"/>
    </row>
    <row r="413" spans="1:24" ht="12" customHeight="1" x14ac:dyDescent="0.35">
      <c r="A413" s="2"/>
      <c r="B413" s="2"/>
      <c r="C413" s="2"/>
      <c r="D413" s="2"/>
      <c r="E413" s="2"/>
      <c r="F413" s="2"/>
      <c r="G413" s="2"/>
      <c r="H413" s="3" t="str">
        <f t="shared" si="64"/>
        <v/>
      </c>
      <c r="I413" s="2"/>
      <c r="J413" s="2"/>
      <c r="K413" s="2"/>
      <c r="L413" s="159"/>
      <c r="M413" s="159"/>
      <c r="N413" s="111"/>
      <c r="O413" s="2"/>
      <c r="P413" s="2"/>
      <c r="Q413" s="2"/>
      <c r="R413" s="2"/>
      <c r="S413" s="2"/>
      <c r="T413" s="2"/>
      <c r="U413" s="2"/>
      <c r="V413" s="2"/>
      <c r="W413" s="2"/>
      <c r="X413" s="2"/>
    </row>
    <row r="414" spans="1:24" ht="12" customHeight="1" x14ac:dyDescent="0.35">
      <c r="A414" s="2"/>
      <c r="B414" s="2"/>
      <c r="C414" s="2"/>
      <c r="D414" s="2"/>
      <c r="E414" s="2"/>
      <c r="F414" s="2"/>
      <c r="G414" s="2"/>
      <c r="H414" s="3" t="str">
        <f t="shared" si="64"/>
        <v/>
      </c>
      <c r="I414" s="2"/>
      <c r="J414" s="2"/>
      <c r="K414" s="2"/>
      <c r="L414" s="159"/>
      <c r="M414" s="159"/>
      <c r="N414" s="111"/>
      <c r="O414" s="2"/>
      <c r="P414" s="2"/>
      <c r="Q414" s="2"/>
      <c r="R414" s="2"/>
      <c r="S414" s="2"/>
      <c r="T414" s="2"/>
      <c r="U414" s="2"/>
      <c r="V414" s="2"/>
      <c r="W414" s="2"/>
      <c r="X414" s="2"/>
    </row>
    <row r="415" spans="1:24" ht="12" customHeight="1" x14ac:dyDescent="0.35">
      <c r="A415" s="2"/>
      <c r="B415" s="2"/>
      <c r="C415" s="2"/>
      <c r="D415" s="2"/>
      <c r="E415" s="2"/>
      <c r="F415" s="2"/>
      <c r="G415" s="2"/>
      <c r="H415" s="3" t="str">
        <f t="shared" si="64"/>
        <v/>
      </c>
      <c r="I415" s="2"/>
      <c r="J415" s="2"/>
      <c r="K415" s="2"/>
      <c r="L415" s="159"/>
      <c r="M415" s="159"/>
      <c r="N415" s="111"/>
      <c r="O415" s="2"/>
      <c r="P415" s="2"/>
      <c r="Q415" s="2"/>
      <c r="R415" s="2"/>
      <c r="S415" s="2"/>
      <c r="T415" s="2"/>
      <c r="U415" s="2"/>
      <c r="V415" s="2"/>
      <c r="W415" s="2"/>
      <c r="X415" s="2"/>
    </row>
    <row r="416" spans="1:24" ht="12" customHeight="1" x14ac:dyDescent="0.35">
      <c r="A416" s="2"/>
      <c r="B416" s="2"/>
      <c r="C416" s="2"/>
      <c r="D416" s="2"/>
      <c r="E416" s="2"/>
      <c r="F416" s="2"/>
      <c r="G416" s="2"/>
      <c r="H416" s="3" t="str">
        <f t="shared" si="64"/>
        <v/>
      </c>
      <c r="I416" s="2"/>
      <c r="J416" s="2"/>
      <c r="K416" s="2"/>
      <c r="L416" s="159"/>
      <c r="M416" s="159"/>
      <c r="N416" s="111"/>
      <c r="O416" s="2"/>
      <c r="P416" s="2"/>
      <c r="Q416" s="2"/>
      <c r="R416" s="2"/>
      <c r="S416" s="2"/>
      <c r="T416" s="2"/>
      <c r="U416" s="2"/>
      <c r="V416" s="2"/>
      <c r="W416" s="2"/>
      <c r="X416" s="2"/>
    </row>
    <row r="417" spans="1:24" ht="12" customHeight="1" x14ac:dyDescent="0.35">
      <c r="A417" s="2"/>
      <c r="B417" s="2"/>
      <c r="C417" s="2"/>
      <c r="D417" s="2"/>
      <c r="E417" s="2"/>
      <c r="F417" s="2"/>
      <c r="G417" s="2"/>
      <c r="H417" s="3" t="str">
        <f t="shared" si="64"/>
        <v/>
      </c>
      <c r="I417" s="2"/>
      <c r="J417" s="2"/>
      <c r="K417" s="2"/>
      <c r="L417" s="159"/>
      <c r="M417" s="159"/>
      <c r="N417" s="111"/>
      <c r="O417" s="2"/>
      <c r="P417" s="2"/>
      <c r="Q417" s="2"/>
      <c r="R417" s="2"/>
      <c r="S417" s="2"/>
      <c r="T417" s="2"/>
      <c r="U417" s="2"/>
      <c r="V417" s="2"/>
      <c r="W417" s="2"/>
      <c r="X417" s="2"/>
    </row>
    <row r="418" spans="1:24" ht="12" customHeight="1" x14ac:dyDescent="0.35">
      <c r="A418" s="2"/>
      <c r="B418" s="2"/>
      <c r="C418" s="2"/>
      <c r="D418" s="2"/>
      <c r="E418" s="2"/>
      <c r="F418" s="2"/>
      <c r="G418" s="2"/>
      <c r="H418" s="3" t="str">
        <f t="shared" si="64"/>
        <v/>
      </c>
      <c r="I418" s="2"/>
      <c r="J418" s="2"/>
      <c r="K418" s="2"/>
      <c r="L418" s="159"/>
      <c r="M418" s="159"/>
      <c r="N418" s="111"/>
      <c r="O418" s="2"/>
      <c r="P418" s="2"/>
      <c r="Q418" s="2"/>
      <c r="R418" s="2"/>
      <c r="S418" s="2"/>
      <c r="T418" s="2"/>
      <c r="U418" s="2"/>
      <c r="V418" s="2"/>
      <c r="W418" s="2"/>
      <c r="X418" s="2"/>
    </row>
    <row r="419" spans="1:24" ht="12" customHeight="1" x14ac:dyDescent="0.35">
      <c r="A419" s="2"/>
      <c r="B419" s="2"/>
      <c r="C419" s="2"/>
      <c r="D419" s="2"/>
      <c r="E419" s="2"/>
      <c r="F419" s="2"/>
      <c r="G419" s="2"/>
      <c r="H419" s="3" t="str">
        <f t="shared" si="64"/>
        <v/>
      </c>
      <c r="I419" s="2"/>
      <c r="J419" s="2"/>
      <c r="K419" s="2"/>
      <c r="L419" s="159"/>
      <c r="M419" s="159"/>
      <c r="N419" s="111"/>
      <c r="O419" s="2"/>
      <c r="P419" s="2"/>
      <c r="Q419" s="2"/>
      <c r="R419" s="2"/>
      <c r="S419" s="2"/>
      <c r="T419" s="2"/>
      <c r="U419" s="2"/>
      <c r="V419" s="2"/>
      <c r="W419" s="2"/>
      <c r="X419" s="2"/>
    </row>
    <row r="420" spans="1:24" ht="12" customHeight="1" x14ac:dyDescent="0.35">
      <c r="A420" s="2"/>
      <c r="B420" s="2"/>
      <c r="C420" s="2"/>
      <c r="D420" s="2"/>
      <c r="E420" s="2"/>
      <c r="F420" s="2"/>
      <c r="G420" s="2"/>
      <c r="H420" s="3" t="str">
        <f t="shared" si="64"/>
        <v/>
      </c>
      <c r="I420" s="2"/>
      <c r="J420" s="2"/>
      <c r="K420" s="2"/>
      <c r="L420" s="159"/>
      <c r="M420" s="159"/>
      <c r="N420" s="111"/>
      <c r="O420" s="2"/>
      <c r="P420" s="2"/>
      <c r="Q420" s="2"/>
      <c r="R420" s="2"/>
      <c r="S420" s="2"/>
      <c r="T420" s="2"/>
      <c r="U420" s="2"/>
      <c r="V420" s="2"/>
      <c r="W420" s="2"/>
      <c r="X420" s="2"/>
    </row>
    <row r="421" spans="1:24" ht="12" customHeight="1" x14ac:dyDescent="0.35">
      <c r="A421" s="2"/>
      <c r="B421" s="2"/>
      <c r="C421" s="2"/>
      <c r="D421" s="2"/>
      <c r="E421" s="2"/>
      <c r="F421" s="2"/>
      <c r="G421" s="2"/>
      <c r="H421" s="3" t="str">
        <f t="shared" si="64"/>
        <v/>
      </c>
      <c r="I421" s="2"/>
      <c r="J421" s="2"/>
      <c r="K421" s="2"/>
      <c r="L421" s="159"/>
      <c r="M421" s="159"/>
      <c r="N421" s="111"/>
      <c r="O421" s="2"/>
      <c r="P421" s="2"/>
      <c r="Q421" s="2"/>
      <c r="R421" s="2"/>
      <c r="S421" s="2"/>
      <c r="T421" s="2"/>
      <c r="U421" s="2"/>
      <c r="V421" s="2"/>
      <c r="W421" s="2"/>
      <c r="X421" s="2"/>
    </row>
    <row r="422" spans="1:24" ht="12" customHeight="1" x14ac:dyDescent="0.35">
      <c r="A422" s="2"/>
      <c r="B422" s="2"/>
      <c r="C422" s="2"/>
      <c r="D422" s="2"/>
      <c r="E422" s="2"/>
      <c r="F422" s="2"/>
      <c r="G422" s="2"/>
      <c r="H422" s="3" t="str">
        <f t="shared" si="64"/>
        <v/>
      </c>
      <c r="I422" s="2"/>
      <c r="J422" s="2"/>
      <c r="K422" s="2"/>
      <c r="L422" s="159"/>
      <c r="M422" s="159"/>
      <c r="N422" s="111"/>
      <c r="O422" s="2"/>
      <c r="P422" s="2"/>
      <c r="Q422" s="2"/>
      <c r="R422" s="2"/>
      <c r="S422" s="2"/>
      <c r="T422" s="2"/>
      <c r="U422" s="2"/>
      <c r="V422" s="2"/>
      <c r="W422" s="2"/>
      <c r="X422" s="2"/>
    </row>
    <row r="423" spans="1:24" ht="12" customHeight="1" x14ac:dyDescent="0.35">
      <c r="A423" s="2"/>
      <c r="B423" s="2"/>
      <c r="C423" s="2"/>
      <c r="D423" s="2"/>
      <c r="E423" s="2"/>
      <c r="F423" s="2"/>
      <c r="G423" s="2"/>
      <c r="H423" s="3" t="str">
        <f t="shared" si="64"/>
        <v/>
      </c>
      <c r="I423" s="2"/>
      <c r="J423" s="2"/>
      <c r="K423" s="2"/>
      <c r="L423" s="159"/>
      <c r="M423" s="159"/>
      <c r="N423" s="111"/>
      <c r="O423" s="2"/>
      <c r="P423" s="2"/>
      <c r="Q423" s="2"/>
      <c r="R423" s="2"/>
      <c r="S423" s="2"/>
      <c r="T423" s="2"/>
      <c r="U423" s="2"/>
      <c r="V423" s="2"/>
      <c r="W423" s="2"/>
      <c r="X423" s="2"/>
    </row>
    <row r="424" spans="1:24" ht="12" customHeight="1" x14ac:dyDescent="0.35">
      <c r="A424" s="2"/>
      <c r="B424" s="2"/>
      <c r="C424" s="2"/>
      <c r="D424" s="2"/>
      <c r="E424" s="2"/>
      <c r="F424" s="2"/>
      <c r="G424" s="2"/>
      <c r="H424" s="3" t="str">
        <f t="shared" si="64"/>
        <v/>
      </c>
      <c r="I424" s="2"/>
      <c r="J424" s="2"/>
      <c r="K424" s="2"/>
      <c r="L424" s="159"/>
      <c r="M424" s="159"/>
      <c r="N424" s="111"/>
      <c r="O424" s="2"/>
      <c r="P424" s="2"/>
      <c r="Q424" s="2"/>
      <c r="R424" s="2"/>
      <c r="S424" s="2"/>
      <c r="T424" s="2"/>
      <c r="U424" s="2"/>
      <c r="V424" s="2"/>
      <c r="W424" s="2"/>
      <c r="X424" s="2"/>
    </row>
    <row r="425" spans="1:24" ht="12" customHeight="1" x14ac:dyDescent="0.35">
      <c r="A425" s="2"/>
      <c r="B425" s="2"/>
      <c r="C425" s="2"/>
      <c r="D425" s="2"/>
      <c r="E425" s="2"/>
      <c r="F425" s="2"/>
      <c r="G425" s="2"/>
      <c r="H425" s="3" t="str">
        <f t="shared" si="64"/>
        <v/>
      </c>
      <c r="I425" s="2"/>
      <c r="J425" s="2"/>
      <c r="K425" s="2"/>
      <c r="L425" s="159"/>
      <c r="M425" s="159"/>
      <c r="N425" s="111"/>
      <c r="O425" s="2"/>
      <c r="P425" s="2"/>
      <c r="Q425" s="2"/>
      <c r="R425" s="2"/>
      <c r="S425" s="2"/>
      <c r="T425" s="2"/>
      <c r="U425" s="2"/>
      <c r="V425" s="2"/>
      <c r="W425" s="2"/>
      <c r="X425" s="2"/>
    </row>
    <row r="426" spans="1:24" ht="12" customHeight="1" x14ac:dyDescent="0.35">
      <c r="A426" s="2"/>
      <c r="B426" s="2"/>
      <c r="C426" s="2"/>
      <c r="D426" s="2"/>
      <c r="E426" s="2"/>
      <c r="F426" s="2"/>
      <c r="G426" s="2"/>
      <c r="H426" s="3" t="str">
        <f t="shared" si="64"/>
        <v/>
      </c>
      <c r="I426" s="2"/>
      <c r="J426" s="2"/>
      <c r="K426" s="2"/>
      <c r="L426" s="159"/>
      <c r="M426" s="159"/>
      <c r="N426" s="111"/>
      <c r="O426" s="2"/>
      <c r="P426" s="2"/>
      <c r="Q426" s="2"/>
      <c r="R426" s="2"/>
      <c r="S426" s="2"/>
      <c r="T426" s="2"/>
      <c r="U426" s="2"/>
      <c r="V426" s="2"/>
      <c r="W426" s="2"/>
      <c r="X426" s="2"/>
    </row>
    <row r="427" spans="1:24" ht="12" customHeight="1" x14ac:dyDescent="0.35">
      <c r="A427" s="2"/>
      <c r="B427" s="2"/>
      <c r="C427" s="2"/>
      <c r="D427" s="2"/>
      <c r="E427" s="2"/>
      <c r="F427" s="2"/>
      <c r="G427" s="2"/>
      <c r="H427" s="3" t="str">
        <f t="shared" si="64"/>
        <v/>
      </c>
      <c r="I427" s="2"/>
      <c r="J427" s="2"/>
      <c r="K427" s="2"/>
      <c r="L427" s="159"/>
      <c r="M427" s="159"/>
      <c r="N427" s="111"/>
      <c r="O427" s="2"/>
      <c r="P427" s="2"/>
      <c r="Q427" s="2"/>
      <c r="R427" s="2"/>
      <c r="S427" s="2"/>
      <c r="T427" s="2"/>
      <c r="U427" s="2"/>
      <c r="V427" s="2"/>
      <c r="W427" s="2"/>
      <c r="X427" s="2"/>
    </row>
    <row r="428" spans="1:24" ht="12" customHeight="1" x14ac:dyDescent="0.35">
      <c r="A428" s="2"/>
      <c r="B428" s="2"/>
      <c r="C428" s="2"/>
      <c r="D428" s="2"/>
      <c r="E428" s="2"/>
      <c r="F428" s="2"/>
      <c r="G428" s="2"/>
      <c r="H428" s="3" t="str">
        <f t="shared" si="64"/>
        <v/>
      </c>
      <c r="I428" s="2"/>
      <c r="J428" s="2"/>
      <c r="K428" s="2"/>
      <c r="L428" s="159"/>
      <c r="M428" s="159"/>
      <c r="N428" s="111"/>
      <c r="O428" s="2"/>
      <c r="P428" s="2"/>
      <c r="Q428" s="2"/>
      <c r="R428" s="2"/>
      <c r="S428" s="2"/>
      <c r="T428" s="2"/>
      <c r="U428" s="2"/>
      <c r="V428" s="2"/>
      <c r="W428" s="2"/>
      <c r="X428" s="2"/>
    </row>
    <row r="429" spans="1:24" ht="12" customHeight="1" x14ac:dyDescent="0.35">
      <c r="A429" s="2"/>
      <c r="B429" s="2"/>
      <c r="C429" s="2"/>
      <c r="D429" s="2"/>
      <c r="E429" s="2"/>
      <c r="F429" s="2"/>
      <c r="G429" s="2"/>
      <c r="H429" s="3" t="str">
        <f t="shared" si="64"/>
        <v/>
      </c>
      <c r="I429" s="2"/>
      <c r="J429" s="2"/>
      <c r="K429" s="2"/>
      <c r="L429" s="159"/>
      <c r="M429" s="159"/>
      <c r="N429" s="111"/>
      <c r="O429" s="2"/>
      <c r="P429" s="2"/>
      <c r="Q429" s="2"/>
      <c r="R429" s="2"/>
      <c r="S429" s="2"/>
      <c r="T429" s="2"/>
      <c r="U429" s="2"/>
      <c r="V429" s="2"/>
      <c r="W429" s="2"/>
      <c r="X429" s="2"/>
    </row>
    <row r="430" spans="1:24" ht="12" customHeight="1" x14ac:dyDescent="0.35">
      <c r="A430" s="2"/>
      <c r="B430" s="2"/>
      <c r="C430" s="2"/>
      <c r="D430" s="2"/>
      <c r="E430" s="2"/>
      <c r="F430" s="2"/>
      <c r="G430" s="2"/>
      <c r="H430" s="3" t="str">
        <f t="shared" si="64"/>
        <v/>
      </c>
      <c r="I430" s="2"/>
      <c r="J430" s="2"/>
      <c r="K430" s="2"/>
      <c r="L430" s="159"/>
      <c r="M430" s="159"/>
      <c r="N430" s="111"/>
      <c r="O430" s="2"/>
      <c r="P430" s="2"/>
      <c r="Q430" s="2"/>
      <c r="R430" s="2"/>
      <c r="S430" s="2"/>
      <c r="T430" s="2"/>
      <c r="U430" s="2"/>
      <c r="V430" s="2"/>
      <c r="W430" s="2"/>
      <c r="X430" s="2"/>
    </row>
    <row r="431" spans="1:24" ht="12" customHeight="1" x14ac:dyDescent="0.35">
      <c r="A431" s="2"/>
      <c r="B431" s="2"/>
      <c r="C431" s="2"/>
      <c r="D431" s="2"/>
      <c r="E431" s="2"/>
      <c r="F431" s="2"/>
      <c r="G431" s="2"/>
      <c r="H431" s="3" t="str">
        <f t="shared" si="64"/>
        <v/>
      </c>
      <c r="I431" s="2"/>
      <c r="J431" s="2"/>
      <c r="K431" s="2"/>
      <c r="L431" s="159"/>
      <c r="M431" s="159"/>
      <c r="N431" s="111"/>
      <c r="O431" s="2"/>
      <c r="P431" s="2"/>
      <c r="Q431" s="2"/>
      <c r="R431" s="2"/>
      <c r="S431" s="2"/>
      <c r="T431" s="2"/>
      <c r="U431" s="2"/>
      <c r="V431" s="2"/>
      <c r="W431" s="2"/>
      <c r="X431" s="2"/>
    </row>
    <row r="432" spans="1:24" ht="12" customHeight="1" x14ac:dyDescent="0.35">
      <c r="A432" s="2"/>
      <c r="B432" s="2"/>
      <c r="C432" s="2"/>
      <c r="D432" s="2"/>
      <c r="E432" s="2"/>
      <c r="F432" s="2"/>
      <c r="G432" s="2"/>
      <c r="H432" s="3" t="str">
        <f t="shared" si="64"/>
        <v/>
      </c>
      <c r="I432" s="2"/>
      <c r="J432" s="2"/>
      <c r="K432" s="2"/>
      <c r="L432" s="159"/>
      <c r="M432" s="159"/>
      <c r="N432" s="111"/>
      <c r="O432" s="2"/>
      <c r="P432" s="2"/>
      <c r="Q432" s="2"/>
      <c r="R432" s="2"/>
      <c r="S432" s="2"/>
      <c r="T432" s="2"/>
      <c r="U432" s="2"/>
      <c r="V432" s="2"/>
      <c r="W432" s="2"/>
      <c r="X432" s="2"/>
    </row>
    <row r="433" spans="1:24" ht="12" customHeight="1" x14ac:dyDescent="0.35">
      <c r="A433" s="2"/>
      <c r="B433" s="2"/>
      <c r="C433" s="2"/>
      <c r="D433" s="2"/>
      <c r="E433" s="2"/>
      <c r="F433" s="2"/>
      <c r="G433" s="2"/>
      <c r="H433" s="3" t="str">
        <f t="shared" si="64"/>
        <v/>
      </c>
      <c r="I433" s="2"/>
      <c r="J433" s="2"/>
      <c r="K433" s="2"/>
      <c r="L433" s="159"/>
      <c r="M433" s="159"/>
      <c r="N433" s="111"/>
      <c r="O433" s="2"/>
      <c r="P433" s="2"/>
      <c r="Q433" s="2"/>
      <c r="R433" s="2"/>
      <c r="S433" s="2"/>
      <c r="T433" s="2"/>
      <c r="U433" s="2"/>
      <c r="V433" s="2"/>
      <c r="W433" s="2"/>
      <c r="X433" s="2"/>
    </row>
    <row r="434" spans="1:24" ht="12" customHeight="1" x14ac:dyDescent="0.35">
      <c r="A434" s="2"/>
      <c r="B434" s="2"/>
      <c r="C434" s="2"/>
      <c r="D434" s="2"/>
      <c r="E434" s="2"/>
      <c r="F434" s="2"/>
      <c r="G434" s="2"/>
      <c r="H434" s="3" t="str">
        <f t="shared" si="64"/>
        <v/>
      </c>
      <c r="I434" s="2"/>
      <c r="J434" s="2"/>
      <c r="K434" s="2"/>
      <c r="L434" s="159"/>
      <c r="M434" s="159"/>
      <c r="N434" s="111"/>
      <c r="O434" s="2"/>
      <c r="P434" s="2"/>
      <c r="Q434" s="2"/>
      <c r="R434" s="2"/>
      <c r="S434" s="2"/>
      <c r="T434" s="2"/>
      <c r="U434" s="2"/>
      <c r="V434" s="2"/>
      <c r="W434" s="2"/>
      <c r="X434" s="2"/>
    </row>
    <row r="435" spans="1:24" ht="12" customHeight="1" x14ac:dyDescent="0.35">
      <c r="A435" s="2"/>
      <c r="B435" s="2"/>
      <c r="C435" s="2"/>
      <c r="D435" s="2"/>
      <c r="E435" s="2"/>
      <c r="F435" s="2"/>
      <c r="G435" s="2"/>
      <c r="H435" s="3" t="str">
        <f t="shared" si="64"/>
        <v/>
      </c>
      <c r="I435" s="2"/>
      <c r="J435" s="2"/>
      <c r="K435" s="2"/>
      <c r="L435" s="159"/>
      <c r="M435" s="159"/>
      <c r="N435" s="111"/>
      <c r="O435" s="2"/>
      <c r="P435" s="2"/>
      <c r="Q435" s="2"/>
      <c r="R435" s="2"/>
      <c r="S435" s="2"/>
      <c r="T435" s="2"/>
      <c r="U435" s="2"/>
      <c r="V435" s="2"/>
      <c r="W435" s="2"/>
      <c r="X435" s="2"/>
    </row>
    <row r="436" spans="1:24" ht="12" customHeight="1" x14ac:dyDescent="0.35">
      <c r="A436" s="2"/>
      <c r="B436" s="2"/>
      <c r="C436" s="2"/>
      <c r="D436" s="2"/>
      <c r="E436" s="2"/>
      <c r="F436" s="2"/>
      <c r="G436" s="2"/>
      <c r="H436" s="3" t="str">
        <f t="shared" si="64"/>
        <v/>
      </c>
      <c r="I436" s="2"/>
      <c r="J436" s="2"/>
      <c r="K436" s="2"/>
      <c r="L436" s="159"/>
      <c r="M436" s="159"/>
      <c r="N436" s="111"/>
      <c r="O436" s="2"/>
      <c r="P436" s="2"/>
      <c r="Q436" s="2"/>
      <c r="R436" s="2"/>
      <c r="S436" s="2"/>
      <c r="T436" s="2"/>
      <c r="U436" s="2"/>
      <c r="V436" s="2"/>
      <c r="W436" s="2"/>
      <c r="X436" s="2"/>
    </row>
    <row r="437" spans="1:24" ht="12" customHeight="1" x14ac:dyDescent="0.35">
      <c r="A437" s="2"/>
      <c r="B437" s="2"/>
      <c r="C437" s="2"/>
      <c r="D437" s="2"/>
      <c r="E437" s="2"/>
      <c r="F437" s="2"/>
      <c r="G437" s="2"/>
      <c r="H437" s="3" t="str">
        <f t="shared" si="64"/>
        <v/>
      </c>
      <c r="I437" s="2"/>
      <c r="J437" s="2"/>
      <c r="K437" s="2"/>
      <c r="L437" s="159"/>
      <c r="M437" s="159"/>
      <c r="N437" s="111"/>
      <c r="O437" s="2"/>
      <c r="P437" s="2"/>
      <c r="Q437" s="2"/>
      <c r="R437" s="2"/>
      <c r="S437" s="2"/>
      <c r="T437" s="2"/>
      <c r="U437" s="2"/>
      <c r="V437" s="2"/>
      <c r="W437" s="2"/>
      <c r="X437" s="2"/>
    </row>
    <row r="438" spans="1:24" ht="12" customHeight="1" x14ac:dyDescent="0.35">
      <c r="A438" s="2"/>
      <c r="B438" s="2"/>
      <c r="C438" s="2"/>
      <c r="D438" s="2"/>
      <c r="E438" s="2"/>
      <c r="F438" s="2"/>
      <c r="G438" s="2"/>
      <c r="H438" s="3" t="str">
        <f t="shared" si="64"/>
        <v/>
      </c>
      <c r="I438" s="2"/>
      <c r="J438" s="2"/>
      <c r="K438" s="2"/>
      <c r="L438" s="159"/>
      <c r="M438" s="159"/>
      <c r="N438" s="111"/>
      <c r="O438" s="2"/>
      <c r="P438" s="2"/>
      <c r="Q438" s="2"/>
      <c r="R438" s="2"/>
      <c r="S438" s="2"/>
      <c r="T438" s="2"/>
      <c r="U438" s="2"/>
      <c r="V438" s="2"/>
      <c r="W438" s="2"/>
      <c r="X438" s="2"/>
    </row>
    <row r="439" spans="1:24" ht="12" customHeight="1" x14ac:dyDescent="0.35">
      <c r="A439" s="2"/>
      <c r="B439" s="2"/>
      <c r="C439" s="2"/>
      <c r="D439" s="2"/>
      <c r="E439" s="2"/>
      <c r="F439" s="2"/>
      <c r="G439" s="2"/>
      <c r="H439" s="3" t="str">
        <f t="shared" si="64"/>
        <v/>
      </c>
      <c r="I439" s="2"/>
      <c r="J439" s="2"/>
      <c r="K439" s="2"/>
      <c r="L439" s="159"/>
      <c r="M439" s="159"/>
      <c r="N439" s="111"/>
      <c r="O439" s="2"/>
      <c r="P439" s="2"/>
      <c r="Q439" s="2"/>
      <c r="R439" s="2"/>
      <c r="S439" s="2"/>
      <c r="T439" s="2"/>
      <c r="U439" s="2"/>
      <c r="V439" s="2"/>
      <c r="W439" s="2"/>
      <c r="X439" s="2"/>
    </row>
    <row r="440" spans="1:24" ht="12" customHeight="1" x14ac:dyDescent="0.35">
      <c r="A440" s="2"/>
      <c r="B440" s="2"/>
      <c r="C440" s="2"/>
      <c r="D440" s="2"/>
      <c r="E440" s="2"/>
      <c r="F440" s="2"/>
      <c r="G440" s="2"/>
      <c r="H440" s="3" t="str">
        <f t="shared" si="64"/>
        <v/>
      </c>
      <c r="I440" s="2"/>
      <c r="J440" s="2"/>
      <c r="K440" s="2"/>
      <c r="L440" s="159"/>
      <c r="M440" s="159"/>
      <c r="N440" s="111"/>
      <c r="O440" s="2"/>
      <c r="P440" s="2"/>
      <c r="Q440" s="2"/>
      <c r="R440" s="2"/>
      <c r="S440" s="2"/>
      <c r="T440" s="2"/>
      <c r="U440" s="2"/>
      <c r="V440" s="2"/>
      <c r="W440" s="2"/>
      <c r="X440" s="2"/>
    </row>
    <row r="441" spans="1:24" ht="12" customHeight="1" x14ac:dyDescent="0.35">
      <c r="A441" s="2"/>
      <c r="B441" s="2"/>
      <c r="C441" s="2"/>
      <c r="D441" s="2"/>
      <c r="E441" s="2"/>
      <c r="F441" s="2"/>
      <c r="G441" s="2"/>
      <c r="H441" s="3" t="str">
        <f t="shared" si="64"/>
        <v/>
      </c>
      <c r="I441" s="2"/>
      <c r="J441" s="2"/>
      <c r="K441" s="2"/>
      <c r="L441" s="159"/>
      <c r="M441" s="159"/>
      <c r="N441" s="111"/>
      <c r="O441" s="2"/>
      <c r="P441" s="2"/>
      <c r="Q441" s="2"/>
      <c r="R441" s="2"/>
      <c r="S441" s="2"/>
      <c r="T441" s="2"/>
      <c r="U441" s="2"/>
      <c r="V441" s="2"/>
      <c r="W441" s="2"/>
      <c r="X441" s="2"/>
    </row>
    <row r="442" spans="1:24" ht="12" customHeight="1" x14ac:dyDescent="0.35">
      <c r="A442" s="2"/>
      <c r="B442" s="2"/>
      <c r="C442" s="2"/>
      <c r="D442" s="2"/>
      <c r="E442" s="2"/>
      <c r="F442" s="2"/>
      <c r="G442" s="2"/>
      <c r="H442" s="3" t="str">
        <f t="shared" si="64"/>
        <v/>
      </c>
      <c r="I442" s="2"/>
      <c r="J442" s="2"/>
      <c r="K442" s="2"/>
      <c r="L442" s="159"/>
      <c r="M442" s="159"/>
      <c r="N442" s="111"/>
      <c r="O442" s="2"/>
      <c r="P442" s="2"/>
      <c r="Q442" s="2"/>
      <c r="R442" s="2"/>
      <c r="S442" s="2"/>
      <c r="T442" s="2"/>
      <c r="U442" s="2"/>
      <c r="V442" s="2"/>
      <c r="W442" s="2"/>
      <c r="X442" s="2"/>
    </row>
    <row r="443" spans="1:24" ht="12" customHeight="1" x14ac:dyDescent="0.35">
      <c r="A443" s="2"/>
      <c r="B443" s="2"/>
      <c r="C443" s="2"/>
      <c r="D443" s="2"/>
      <c r="E443" s="2"/>
      <c r="F443" s="2"/>
      <c r="G443" s="2"/>
      <c r="H443" s="3" t="str">
        <f t="shared" si="64"/>
        <v/>
      </c>
      <c r="I443" s="2"/>
      <c r="J443" s="2"/>
      <c r="K443" s="2"/>
      <c r="L443" s="159"/>
      <c r="M443" s="159"/>
      <c r="N443" s="111"/>
      <c r="O443" s="2"/>
      <c r="P443" s="2"/>
      <c r="Q443" s="2"/>
      <c r="R443" s="2"/>
      <c r="S443" s="2"/>
      <c r="T443" s="2"/>
      <c r="U443" s="2"/>
      <c r="V443" s="2"/>
      <c r="W443" s="2"/>
      <c r="X443" s="2"/>
    </row>
    <row r="444" spans="1:24" ht="12" customHeight="1" x14ac:dyDescent="0.35">
      <c r="A444" s="2"/>
      <c r="B444" s="2"/>
      <c r="C444" s="2"/>
      <c r="D444" s="2"/>
      <c r="E444" s="2"/>
      <c r="F444" s="2"/>
      <c r="G444" s="2"/>
      <c r="H444" s="3" t="str">
        <f t="shared" si="64"/>
        <v/>
      </c>
      <c r="I444" s="2"/>
      <c r="J444" s="2"/>
      <c r="K444" s="2"/>
      <c r="L444" s="159"/>
      <c r="M444" s="159"/>
      <c r="N444" s="111"/>
      <c r="O444" s="2"/>
      <c r="P444" s="2"/>
      <c r="Q444" s="2"/>
      <c r="R444" s="2"/>
      <c r="S444" s="2"/>
      <c r="T444" s="2"/>
      <c r="U444" s="2"/>
      <c r="V444" s="2"/>
      <c r="W444" s="2"/>
      <c r="X444" s="2"/>
    </row>
    <row r="445" spans="1:24" ht="12" customHeight="1" x14ac:dyDescent="0.35">
      <c r="A445" s="2"/>
      <c r="B445" s="2"/>
      <c r="C445" s="2"/>
      <c r="D445" s="2"/>
      <c r="E445" s="2"/>
      <c r="F445" s="2"/>
      <c r="G445" s="2"/>
      <c r="H445" s="3" t="str">
        <f t="shared" si="64"/>
        <v/>
      </c>
      <c r="I445" s="2"/>
      <c r="J445" s="2"/>
      <c r="K445" s="2"/>
      <c r="L445" s="159"/>
      <c r="M445" s="159"/>
      <c r="N445" s="111"/>
      <c r="O445" s="2"/>
      <c r="P445" s="2"/>
      <c r="Q445" s="2"/>
      <c r="R445" s="2"/>
      <c r="S445" s="2"/>
      <c r="T445" s="2"/>
      <c r="U445" s="2"/>
      <c r="V445" s="2"/>
      <c r="W445" s="2"/>
      <c r="X445" s="2"/>
    </row>
    <row r="446" spans="1:24" ht="12" customHeight="1" x14ac:dyDescent="0.35">
      <c r="A446" s="2"/>
      <c r="B446" s="2"/>
      <c r="C446" s="2"/>
      <c r="D446" s="2"/>
      <c r="E446" s="2"/>
      <c r="F446" s="2"/>
      <c r="G446" s="2"/>
      <c r="H446" s="3" t="str">
        <f t="shared" si="64"/>
        <v/>
      </c>
      <c r="I446" s="2"/>
      <c r="J446" s="2"/>
      <c r="K446" s="2"/>
      <c r="L446" s="159"/>
      <c r="M446" s="159"/>
      <c r="N446" s="111"/>
      <c r="O446" s="2"/>
      <c r="P446" s="2"/>
      <c r="Q446" s="2"/>
      <c r="R446" s="2"/>
      <c r="S446" s="2"/>
      <c r="T446" s="2"/>
      <c r="U446" s="2"/>
      <c r="V446" s="2"/>
      <c r="W446" s="2"/>
      <c r="X446" s="2"/>
    </row>
    <row r="447" spans="1:24" ht="12" customHeight="1" x14ac:dyDescent="0.35">
      <c r="A447" s="2"/>
      <c r="B447" s="2"/>
      <c r="C447" s="2"/>
      <c r="D447" s="2"/>
      <c r="E447" s="2"/>
      <c r="F447" s="2"/>
      <c r="G447" s="2"/>
      <c r="H447" s="3" t="str">
        <f t="shared" si="64"/>
        <v/>
      </c>
      <c r="I447" s="2"/>
      <c r="J447" s="2"/>
      <c r="K447" s="2"/>
      <c r="L447" s="159"/>
      <c r="M447" s="159"/>
      <c r="N447" s="111"/>
      <c r="O447" s="2"/>
      <c r="P447" s="2"/>
      <c r="Q447" s="2"/>
      <c r="R447" s="2"/>
      <c r="S447" s="2"/>
      <c r="T447" s="2"/>
      <c r="U447" s="2"/>
      <c r="V447" s="2"/>
      <c r="W447" s="2"/>
      <c r="X447" s="2"/>
    </row>
    <row r="448" spans="1:24" ht="12" customHeight="1" x14ac:dyDescent="0.35">
      <c r="A448" s="2"/>
      <c r="B448" s="2"/>
      <c r="C448" s="2"/>
      <c r="D448" s="2"/>
      <c r="E448" s="2"/>
      <c r="F448" s="2"/>
      <c r="G448" s="2"/>
      <c r="H448" s="3" t="str">
        <f t="shared" si="64"/>
        <v/>
      </c>
      <c r="I448" s="2"/>
      <c r="J448" s="2"/>
      <c r="K448" s="2"/>
      <c r="L448" s="159"/>
      <c r="M448" s="159"/>
      <c r="N448" s="111"/>
      <c r="O448" s="2"/>
      <c r="P448" s="2"/>
      <c r="Q448" s="2"/>
      <c r="R448" s="2"/>
      <c r="S448" s="2"/>
      <c r="T448" s="2"/>
      <c r="U448" s="2"/>
      <c r="V448" s="2"/>
      <c r="W448" s="2"/>
      <c r="X448" s="2"/>
    </row>
    <row r="449" spans="1:24" ht="12" customHeight="1" x14ac:dyDescent="0.35">
      <c r="A449" s="2"/>
      <c r="B449" s="2"/>
      <c r="C449" s="2"/>
      <c r="D449" s="2"/>
      <c r="E449" s="2"/>
      <c r="F449" s="2"/>
      <c r="G449" s="2"/>
      <c r="H449" s="3" t="str">
        <f t="shared" si="64"/>
        <v/>
      </c>
      <c r="I449" s="2"/>
      <c r="J449" s="2"/>
      <c r="K449" s="2"/>
      <c r="L449" s="159"/>
      <c r="M449" s="159"/>
      <c r="N449" s="111"/>
      <c r="O449" s="2"/>
      <c r="P449" s="2"/>
      <c r="Q449" s="2"/>
      <c r="R449" s="2"/>
      <c r="S449" s="2"/>
      <c r="T449" s="2"/>
      <c r="U449" s="2"/>
      <c r="V449" s="2"/>
      <c r="W449" s="2"/>
      <c r="X449" s="2"/>
    </row>
    <row r="450" spans="1:24" ht="12" customHeight="1" x14ac:dyDescent="0.35">
      <c r="A450" s="2"/>
      <c r="B450" s="2"/>
      <c r="C450" s="2"/>
      <c r="D450" s="2"/>
      <c r="E450" s="2"/>
      <c r="F450" s="2"/>
      <c r="G450" s="2"/>
      <c r="H450" s="3" t="str">
        <f t="shared" si="64"/>
        <v/>
      </c>
      <c r="I450" s="2"/>
      <c r="J450" s="2"/>
      <c r="K450" s="2"/>
      <c r="L450" s="159"/>
      <c r="M450" s="159"/>
      <c r="N450" s="111"/>
      <c r="O450" s="2"/>
      <c r="P450" s="2"/>
      <c r="Q450" s="2"/>
      <c r="R450" s="2"/>
      <c r="S450" s="2"/>
      <c r="T450" s="2"/>
      <c r="U450" s="2"/>
      <c r="V450" s="2"/>
      <c r="W450" s="2"/>
      <c r="X450" s="2"/>
    </row>
    <row r="451" spans="1:24" ht="12" customHeight="1" x14ac:dyDescent="0.35">
      <c r="A451" s="2"/>
      <c r="B451" s="2"/>
      <c r="C451" s="2"/>
      <c r="D451" s="2"/>
      <c r="E451" s="2"/>
      <c r="F451" s="2"/>
      <c r="G451" s="2"/>
      <c r="H451" s="3" t="str">
        <f t="shared" si="64"/>
        <v/>
      </c>
      <c r="I451" s="2"/>
      <c r="J451" s="2"/>
      <c r="K451" s="2"/>
      <c r="L451" s="159"/>
      <c r="M451" s="159"/>
      <c r="N451" s="111"/>
      <c r="O451" s="2"/>
      <c r="P451" s="2"/>
      <c r="Q451" s="2"/>
      <c r="R451" s="2"/>
      <c r="S451" s="2"/>
      <c r="T451" s="2"/>
      <c r="U451" s="2"/>
      <c r="V451" s="2"/>
      <c r="W451" s="2"/>
      <c r="X451" s="2"/>
    </row>
    <row r="452" spans="1:24" ht="12" customHeight="1" x14ac:dyDescent="0.35">
      <c r="A452" s="2"/>
      <c r="B452" s="2"/>
      <c r="C452" s="2"/>
      <c r="D452" s="2"/>
      <c r="E452" s="2"/>
      <c r="F452" s="2"/>
      <c r="G452" s="2"/>
      <c r="H452" s="3" t="str">
        <f t="shared" si="64"/>
        <v/>
      </c>
      <c r="I452" s="2"/>
      <c r="J452" s="2"/>
      <c r="K452" s="2"/>
      <c r="L452" s="159"/>
      <c r="M452" s="159"/>
      <c r="N452" s="111"/>
      <c r="O452" s="2"/>
      <c r="P452" s="2"/>
      <c r="Q452" s="2"/>
      <c r="R452" s="2"/>
      <c r="S452" s="2"/>
      <c r="T452" s="2"/>
      <c r="U452" s="2"/>
      <c r="V452" s="2"/>
      <c r="W452" s="2"/>
      <c r="X452" s="2"/>
    </row>
    <row r="453" spans="1:24" ht="12" customHeight="1" x14ac:dyDescent="0.35">
      <c r="A453" s="2"/>
      <c r="B453" s="2"/>
      <c r="C453" s="2"/>
      <c r="D453" s="2"/>
      <c r="E453" s="2"/>
      <c r="F453" s="2"/>
      <c r="G453" s="2"/>
      <c r="H453" s="3" t="str">
        <f t="shared" si="64"/>
        <v/>
      </c>
      <c r="I453" s="2"/>
      <c r="J453" s="2"/>
      <c r="K453" s="2"/>
      <c r="L453" s="159"/>
      <c r="M453" s="159"/>
      <c r="N453" s="111"/>
      <c r="O453" s="2"/>
      <c r="P453" s="2"/>
      <c r="Q453" s="2"/>
      <c r="R453" s="2"/>
      <c r="S453" s="2"/>
      <c r="T453" s="2"/>
      <c r="U453" s="2"/>
      <c r="V453" s="2"/>
      <c r="W453" s="2"/>
      <c r="X453" s="2"/>
    </row>
    <row r="454" spans="1:24" ht="12" customHeight="1" x14ac:dyDescent="0.35">
      <c r="A454" s="2"/>
      <c r="B454" s="2"/>
      <c r="C454" s="2"/>
      <c r="D454" s="2"/>
      <c r="E454" s="2"/>
      <c r="F454" s="2"/>
      <c r="G454" s="2"/>
      <c r="H454" s="3" t="str">
        <f t="shared" si="64"/>
        <v/>
      </c>
      <c r="I454" s="2"/>
      <c r="J454" s="2"/>
      <c r="K454" s="2"/>
      <c r="L454" s="159"/>
      <c r="M454" s="159"/>
      <c r="N454" s="111"/>
      <c r="O454" s="2"/>
      <c r="P454" s="2"/>
      <c r="Q454" s="2"/>
      <c r="R454" s="2"/>
      <c r="S454" s="2"/>
      <c r="T454" s="2"/>
      <c r="U454" s="2"/>
      <c r="V454" s="2"/>
      <c r="W454" s="2"/>
      <c r="X454" s="2"/>
    </row>
    <row r="455" spans="1:24" ht="12" customHeight="1" x14ac:dyDescent="0.35">
      <c r="A455" s="2"/>
      <c r="B455" s="2"/>
      <c r="C455" s="2"/>
      <c r="D455" s="2"/>
      <c r="E455" s="2"/>
      <c r="F455" s="2"/>
      <c r="G455" s="2"/>
      <c r="H455" s="3" t="str">
        <f t="shared" ref="H455:H518" si="65">B455&amp;IF(C455="",,".")&amp;C455&amp;IF(D455="",,".")&amp;D455&amp;IF(E455="",,".")&amp;E455</f>
        <v/>
      </c>
      <c r="I455" s="2"/>
      <c r="J455" s="2"/>
      <c r="K455" s="2"/>
      <c r="L455" s="159"/>
      <c r="M455" s="159"/>
      <c r="N455" s="111"/>
      <c r="O455" s="2"/>
      <c r="P455" s="2"/>
      <c r="Q455" s="2"/>
      <c r="R455" s="2"/>
      <c r="S455" s="2"/>
      <c r="T455" s="2"/>
      <c r="U455" s="2"/>
      <c r="V455" s="2"/>
      <c r="W455" s="2"/>
      <c r="X455" s="2"/>
    </row>
    <row r="456" spans="1:24" ht="12" customHeight="1" x14ac:dyDescent="0.35">
      <c r="A456" s="2"/>
      <c r="B456" s="2"/>
      <c r="C456" s="2"/>
      <c r="D456" s="2"/>
      <c r="E456" s="2"/>
      <c r="F456" s="2"/>
      <c r="G456" s="2"/>
      <c r="H456" s="3" t="str">
        <f t="shared" si="65"/>
        <v/>
      </c>
      <c r="I456" s="2"/>
      <c r="J456" s="2"/>
      <c r="K456" s="2"/>
      <c r="L456" s="159"/>
      <c r="M456" s="159"/>
      <c r="N456" s="111"/>
      <c r="O456" s="2"/>
      <c r="P456" s="2"/>
      <c r="Q456" s="2"/>
      <c r="R456" s="2"/>
      <c r="S456" s="2"/>
      <c r="T456" s="2"/>
      <c r="U456" s="2"/>
      <c r="V456" s="2"/>
      <c r="W456" s="2"/>
      <c r="X456" s="2"/>
    </row>
    <row r="457" spans="1:24" ht="12" customHeight="1" x14ac:dyDescent="0.35">
      <c r="A457" s="2"/>
      <c r="B457" s="2"/>
      <c r="C457" s="2"/>
      <c r="D457" s="2"/>
      <c r="E457" s="2"/>
      <c r="F457" s="2"/>
      <c r="G457" s="2"/>
      <c r="H457" s="3" t="str">
        <f t="shared" si="65"/>
        <v/>
      </c>
      <c r="I457" s="2"/>
      <c r="J457" s="2"/>
      <c r="K457" s="2"/>
      <c r="L457" s="159"/>
      <c r="M457" s="159"/>
      <c r="N457" s="111"/>
      <c r="O457" s="2"/>
      <c r="P457" s="2"/>
      <c r="Q457" s="2"/>
      <c r="R457" s="2"/>
      <c r="S457" s="2"/>
      <c r="T457" s="2"/>
      <c r="U457" s="2"/>
      <c r="V457" s="2"/>
      <c r="W457" s="2"/>
      <c r="X457" s="2"/>
    </row>
    <row r="458" spans="1:24" ht="12" customHeight="1" x14ac:dyDescent="0.35">
      <c r="A458" s="2"/>
      <c r="B458" s="2"/>
      <c r="C458" s="2"/>
      <c r="D458" s="2"/>
      <c r="E458" s="2"/>
      <c r="F458" s="2"/>
      <c r="G458" s="2"/>
      <c r="H458" s="3" t="str">
        <f t="shared" si="65"/>
        <v/>
      </c>
      <c r="I458" s="2"/>
      <c r="J458" s="2"/>
      <c r="K458" s="2"/>
      <c r="L458" s="159"/>
      <c r="M458" s="159"/>
      <c r="N458" s="111"/>
      <c r="O458" s="2"/>
      <c r="P458" s="2"/>
      <c r="Q458" s="2"/>
      <c r="R458" s="2"/>
      <c r="S458" s="2"/>
      <c r="T458" s="2"/>
      <c r="U458" s="2"/>
      <c r="V458" s="2"/>
      <c r="W458" s="2"/>
      <c r="X458" s="2"/>
    </row>
    <row r="459" spans="1:24" ht="12" customHeight="1" x14ac:dyDescent="0.35">
      <c r="A459" s="2"/>
      <c r="B459" s="2"/>
      <c r="C459" s="2"/>
      <c r="D459" s="2"/>
      <c r="E459" s="2"/>
      <c r="F459" s="2"/>
      <c r="G459" s="2"/>
      <c r="H459" s="3" t="str">
        <f t="shared" si="65"/>
        <v/>
      </c>
      <c r="I459" s="2"/>
      <c r="J459" s="2"/>
      <c r="K459" s="2"/>
      <c r="L459" s="159"/>
      <c r="M459" s="159"/>
      <c r="N459" s="111"/>
      <c r="O459" s="2"/>
      <c r="P459" s="2"/>
      <c r="Q459" s="2"/>
      <c r="R459" s="2"/>
      <c r="S459" s="2"/>
      <c r="T459" s="2"/>
      <c r="U459" s="2"/>
      <c r="V459" s="2"/>
      <c r="W459" s="2"/>
      <c r="X459" s="2"/>
    </row>
    <row r="460" spans="1:24" ht="12" customHeight="1" x14ac:dyDescent="0.35">
      <c r="A460" s="2"/>
      <c r="B460" s="2"/>
      <c r="C460" s="2"/>
      <c r="D460" s="2"/>
      <c r="E460" s="2"/>
      <c r="F460" s="2"/>
      <c r="G460" s="2"/>
      <c r="H460" s="3" t="str">
        <f t="shared" si="65"/>
        <v/>
      </c>
      <c r="I460" s="2"/>
      <c r="J460" s="2"/>
      <c r="K460" s="2"/>
      <c r="L460" s="159"/>
      <c r="M460" s="159"/>
      <c r="N460" s="111"/>
      <c r="O460" s="2"/>
      <c r="P460" s="2"/>
      <c r="Q460" s="2"/>
      <c r="R460" s="2"/>
      <c r="S460" s="2"/>
      <c r="T460" s="2"/>
      <c r="U460" s="2"/>
      <c r="V460" s="2"/>
      <c r="W460" s="2"/>
      <c r="X460" s="2"/>
    </row>
    <row r="461" spans="1:24" ht="12" customHeight="1" x14ac:dyDescent="0.35">
      <c r="A461" s="2"/>
      <c r="B461" s="2"/>
      <c r="C461" s="2"/>
      <c r="D461" s="2"/>
      <c r="E461" s="2"/>
      <c r="F461" s="2"/>
      <c r="G461" s="2"/>
      <c r="H461" s="3" t="str">
        <f t="shared" si="65"/>
        <v/>
      </c>
      <c r="I461" s="2"/>
      <c r="J461" s="2"/>
      <c r="K461" s="2"/>
      <c r="L461" s="159"/>
      <c r="M461" s="159"/>
      <c r="N461" s="111"/>
      <c r="O461" s="2"/>
      <c r="P461" s="2"/>
      <c r="Q461" s="2"/>
      <c r="R461" s="2"/>
      <c r="S461" s="2"/>
      <c r="T461" s="2"/>
      <c r="U461" s="2"/>
      <c r="V461" s="2"/>
      <c r="W461" s="2"/>
      <c r="X461" s="2"/>
    </row>
    <row r="462" spans="1:24" ht="12" customHeight="1" x14ac:dyDescent="0.35">
      <c r="A462" s="2"/>
      <c r="B462" s="2"/>
      <c r="C462" s="2"/>
      <c r="D462" s="2"/>
      <c r="E462" s="2"/>
      <c r="F462" s="2"/>
      <c r="G462" s="2"/>
      <c r="H462" s="3" t="str">
        <f t="shared" si="65"/>
        <v/>
      </c>
      <c r="I462" s="2"/>
      <c r="J462" s="2"/>
      <c r="K462" s="2"/>
      <c r="L462" s="159"/>
      <c r="M462" s="159"/>
      <c r="N462" s="111"/>
      <c r="O462" s="2"/>
      <c r="P462" s="2"/>
      <c r="Q462" s="2"/>
      <c r="R462" s="2"/>
      <c r="S462" s="2"/>
      <c r="T462" s="2"/>
      <c r="U462" s="2"/>
      <c r="V462" s="2"/>
      <c r="W462" s="2"/>
      <c r="X462" s="2"/>
    </row>
    <row r="463" spans="1:24" ht="12" customHeight="1" x14ac:dyDescent="0.35">
      <c r="A463" s="2"/>
      <c r="B463" s="2"/>
      <c r="C463" s="2"/>
      <c r="D463" s="2"/>
      <c r="E463" s="2"/>
      <c r="F463" s="2"/>
      <c r="G463" s="2"/>
      <c r="H463" s="3" t="str">
        <f t="shared" si="65"/>
        <v/>
      </c>
      <c r="I463" s="2"/>
      <c r="J463" s="2"/>
      <c r="K463" s="2"/>
      <c r="L463" s="159"/>
      <c r="M463" s="159"/>
      <c r="N463" s="111"/>
      <c r="O463" s="2"/>
      <c r="P463" s="2"/>
      <c r="Q463" s="2"/>
      <c r="R463" s="2"/>
      <c r="S463" s="2"/>
      <c r="T463" s="2"/>
      <c r="U463" s="2"/>
      <c r="V463" s="2"/>
      <c r="W463" s="2"/>
      <c r="X463" s="2"/>
    </row>
    <row r="464" spans="1:24" ht="12" customHeight="1" x14ac:dyDescent="0.35">
      <c r="A464" s="2"/>
      <c r="B464" s="2"/>
      <c r="C464" s="2"/>
      <c r="D464" s="2"/>
      <c r="E464" s="2"/>
      <c r="F464" s="2"/>
      <c r="G464" s="2"/>
      <c r="H464" s="3" t="str">
        <f t="shared" si="65"/>
        <v/>
      </c>
      <c r="I464" s="2"/>
      <c r="J464" s="2"/>
      <c r="K464" s="2"/>
      <c r="L464" s="159"/>
      <c r="M464" s="159"/>
      <c r="N464" s="111"/>
      <c r="O464" s="2"/>
      <c r="P464" s="2"/>
      <c r="Q464" s="2"/>
      <c r="R464" s="2"/>
      <c r="S464" s="2"/>
      <c r="T464" s="2"/>
      <c r="U464" s="2"/>
      <c r="V464" s="2"/>
      <c r="W464" s="2"/>
      <c r="X464" s="2"/>
    </row>
    <row r="465" spans="1:24" ht="12" customHeight="1" x14ac:dyDescent="0.35">
      <c r="A465" s="2"/>
      <c r="B465" s="2"/>
      <c r="C465" s="2"/>
      <c r="D465" s="2"/>
      <c r="E465" s="2"/>
      <c r="F465" s="2"/>
      <c r="G465" s="2"/>
      <c r="H465" s="3" t="str">
        <f t="shared" si="65"/>
        <v/>
      </c>
      <c r="I465" s="2"/>
      <c r="J465" s="2"/>
      <c r="K465" s="2"/>
      <c r="L465" s="159"/>
      <c r="M465" s="159"/>
      <c r="N465" s="111"/>
      <c r="O465" s="2"/>
      <c r="P465" s="2"/>
      <c r="Q465" s="2"/>
      <c r="R465" s="2"/>
      <c r="S465" s="2"/>
      <c r="T465" s="2"/>
      <c r="U465" s="2"/>
      <c r="V465" s="2"/>
      <c r="W465" s="2"/>
      <c r="X465" s="2"/>
    </row>
    <row r="466" spans="1:24" ht="12" customHeight="1" x14ac:dyDescent="0.35">
      <c r="A466" s="2"/>
      <c r="B466" s="2"/>
      <c r="C466" s="2"/>
      <c r="D466" s="2"/>
      <c r="E466" s="2"/>
      <c r="F466" s="2"/>
      <c r="G466" s="2"/>
      <c r="H466" s="3" t="str">
        <f t="shared" si="65"/>
        <v/>
      </c>
      <c r="I466" s="2"/>
      <c r="J466" s="2"/>
      <c r="K466" s="2"/>
      <c r="L466" s="159"/>
      <c r="M466" s="159"/>
      <c r="N466" s="111"/>
      <c r="O466" s="2"/>
      <c r="P466" s="2"/>
      <c r="Q466" s="2"/>
      <c r="R466" s="2"/>
      <c r="S466" s="2"/>
      <c r="T466" s="2"/>
      <c r="U466" s="2"/>
      <c r="V466" s="2"/>
      <c r="W466" s="2"/>
      <c r="X466" s="2"/>
    </row>
    <row r="467" spans="1:24" ht="12" customHeight="1" x14ac:dyDescent="0.35">
      <c r="A467" s="2"/>
      <c r="B467" s="2"/>
      <c r="C467" s="2"/>
      <c r="D467" s="2"/>
      <c r="E467" s="2"/>
      <c r="F467" s="2"/>
      <c r="G467" s="2"/>
      <c r="H467" s="3" t="str">
        <f t="shared" si="65"/>
        <v/>
      </c>
      <c r="I467" s="2"/>
      <c r="J467" s="2"/>
      <c r="K467" s="2"/>
      <c r="L467" s="159"/>
      <c r="M467" s="159"/>
      <c r="N467" s="111"/>
      <c r="O467" s="2"/>
      <c r="P467" s="2"/>
      <c r="Q467" s="2"/>
      <c r="R467" s="2"/>
      <c r="S467" s="2"/>
      <c r="T467" s="2"/>
      <c r="U467" s="2"/>
      <c r="V467" s="2"/>
      <c r="W467" s="2"/>
      <c r="X467" s="2"/>
    </row>
    <row r="468" spans="1:24" ht="12" customHeight="1" x14ac:dyDescent="0.35">
      <c r="A468" s="2"/>
      <c r="B468" s="2"/>
      <c r="C468" s="2"/>
      <c r="D468" s="2"/>
      <c r="E468" s="2"/>
      <c r="F468" s="2"/>
      <c r="G468" s="2"/>
      <c r="H468" s="3" t="str">
        <f t="shared" si="65"/>
        <v/>
      </c>
      <c r="I468" s="2"/>
      <c r="J468" s="2"/>
      <c r="K468" s="2"/>
      <c r="L468" s="159"/>
      <c r="M468" s="159"/>
      <c r="N468" s="111"/>
      <c r="O468" s="2"/>
      <c r="P468" s="2"/>
      <c r="Q468" s="2"/>
      <c r="R468" s="2"/>
      <c r="S468" s="2"/>
      <c r="T468" s="2"/>
      <c r="U468" s="2"/>
      <c r="V468" s="2"/>
      <c r="W468" s="2"/>
      <c r="X468" s="2"/>
    </row>
    <row r="469" spans="1:24" ht="12" customHeight="1" x14ac:dyDescent="0.35">
      <c r="A469" s="2"/>
      <c r="B469" s="2"/>
      <c r="C469" s="2"/>
      <c r="D469" s="2"/>
      <c r="E469" s="2"/>
      <c r="F469" s="2"/>
      <c r="G469" s="2"/>
      <c r="H469" s="3" t="str">
        <f t="shared" si="65"/>
        <v/>
      </c>
      <c r="I469" s="2"/>
      <c r="J469" s="2"/>
      <c r="K469" s="2"/>
      <c r="L469" s="159"/>
      <c r="M469" s="159"/>
      <c r="N469" s="111"/>
      <c r="O469" s="2"/>
      <c r="P469" s="2"/>
      <c r="Q469" s="2"/>
      <c r="R469" s="2"/>
      <c r="S469" s="2"/>
      <c r="T469" s="2"/>
      <c r="U469" s="2"/>
      <c r="V469" s="2"/>
      <c r="W469" s="2"/>
      <c r="X469" s="2"/>
    </row>
    <row r="470" spans="1:24" ht="12" customHeight="1" x14ac:dyDescent="0.35">
      <c r="A470" s="2"/>
      <c r="B470" s="2"/>
      <c r="C470" s="2"/>
      <c r="D470" s="2"/>
      <c r="E470" s="2"/>
      <c r="F470" s="2"/>
      <c r="G470" s="2"/>
      <c r="H470" s="3" t="str">
        <f t="shared" si="65"/>
        <v/>
      </c>
      <c r="I470" s="2"/>
      <c r="J470" s="2"/>
      <c r="K470" s="2"/>
      <c r="L470" s="159"/>
      <c r="M470" s="159"/>
      <c r="N470" s="111"/>
      <c r="O470" s="2"/>
      <c r="P470" s="2"/>
      <c r="Q470" s="2"/>
      <c r="R470" s="2"/>
      <c r="S470" s="2"/>
      <c r="T470" s="2"/>
      <c r="U470" s="2"/>
      <c r="V470" s="2"/>
      <c r="W470" s="2"/>
      <c r="X470" s="2"/>
    </row>
    <row r="471" spans="1:24" ht="12" customHeight="1" x14ac:dyDescent="0.35">
      <c r="A471" s="2"/>
      <c r="B471" s="2"/>
      <c r="C471" s="2"/>
      <c r="D471" s="2"/>
      <c r="E471" s="2"/>
      <c r="F471" s="2"/>
      <c r="G471" s="2"/>
      <c r="H471" s="3" t="str">
        <f t="shared" si="65"/>
        <v/>
      </c>
      <c r="I471" s="2"/>
      <c r="J471" s="2"/>
      <c r="K471" s="2"/>
      <c r="L471" s="159"/>
      <c r="M471" s="159"/>
      <c r="N471" s="111"/>
      <c r="O471" s="2"/>
      <c r="P471" s="2"/>
      <c r="Q471" s="2"/>
      <c r="R471" s="2"/>
      <c r="S471" s="2"/>
      <c r="T471" s="2"/>
      <c r="U471" s="2"/>
      <c r="V471" s="2"/>
      <c r="W471" s="2"/>
      <c r="X471" s="2"/>
    </row>
    <row r="472" spans="1:24" ht="12" customHeight="1" x14ac:dyDescent="0.35">
      <c r="A472" s="2"/>
      <c r="B472" s="2"/>
      <c r="C472" s="2"/>
      <c r="D472" s="2"/>
      <c r="E472" s="2"/>
      <c r="F472" s="2"/>
      <c r="G472" s="2"/>
      <c r="H472" s="3" t="str">
        <f t="shared" si="65"/>
        <v/>
      </c>
      <c r="I472" s="2"/>
      <c r="J472" s="2"/>
      <c r="K472" s="2"/>
      <c r="L472" s="159"/>
      <c r="M472" s="159"/>
      <c r="N472" s="111"/>
      <c r="O472" s="2"/>
      <c r="P472" s="2"/>
      <c r="Q472" s="2"/>
      <c r="R472" s="2"/>
      <c r="S472" s="2"/>
      <c r="T472" s="2"/>
      <c r="U472" s="2"/>
      <c r="V472" s="2"/>
      <c r="W472" s="2"/>
      <c r="X472" s="2"/>
    </row>
    <row r="473" spans="1:24" ht="12" customHeight="1" x14ac:dyDescent="0.35">
      <c r="A473" s="2"/>
      <c r="B473" s="2"/>
      <c r="C473" s="2"/>
      <c r="D473" s="2"/>
      <c r="E473" s="2"/>
      <c r="F473" s="2"/>
      <c r="G473" s="2"/>
      <c r="H473" s="3" t="str">
        <f t="shared" si="65"/>
        <v/>
      </c>
      <c r="I473" s="2"/>
      <c r="J473" s="2"/>
      <c r="K473" s="2"/>
      <c r="L473" s="159"/>
      <c r="M473" s="159"/>
      <c r="N473" s="111"/>
      <c r="O473" s="2"/>
      <c r="P473" s="2"/>
      <c r="Q473" s="2"/>
      <c r="R473" s="2"/>
      <c r="S473" s="2"/>
      <c r="T473" s="2"/>
      <c r="U473" s="2"/>
      <c r="V473" s="2"/>
      <c r="W473" s="2"/>
      <c r="X473" s="2"/>
    </row>
    <row r="474" spans="1:24" ht="12" customHeight="1" x14ac:dyDescent="0.35">
      <c r="A474" s="2"/>
      <c r="B474" s="2"/>
      <c r="C474" s="2"/>
      <c r="D474" s="2"/>
      <c r="E474" s="2"/>
      <c r="F474" s="2"/>
      <c r="G474" s="2"/>
      <c r="H474" s="3" t="str">
        <f t="shared" si="65"/>
        <v/>
      </c>
      <c r="I474" s="2"/>
      <c r="J474" s="2"/>
      <c r="K474" s="2"/>
      <c r="L474" s="159"/>
      <c r="M474" s="159"/>
      <c r="N474" s="111"/>
      <c r="O474" s="2"/>
      <c r="P474" s="2"/>
      <c r="Q474" s="2"/>
      <c r="R474" s="2"/>
      <c r="S474" s="2"/>
      <c r="T474" s="2"/>
      <c r="U474" s="2"/>
      <c r="V474" s="2"/>
      <c r="W474" s="2"/>
      <c r="X474" s="2"/>
    </row>
    <row r="475" spans="1:24" ht="12" customHeight="1" x14ac:dyDescent="0.35">
      <c r="A475" s="2"/>
      <c r="B475" s="2"/>
      <c r="C475" s="2"/>
      <c r="D475" s="2"/>
      <c r="E475" s="2"/>
      <c r="F475" s="2"/>
      <c r="G475" s="2"/>
      <c r="H475" s="3" t="str">
        <f t="shared" si="65"/>
        <v/>
      </c>
      <c r="I475" s="2"/>
      <c r="J475" s="2"/>
      <c r="K475" s="2"/>
      <c r="L475" s="159"/>
      <c r="M475" s="159"/>
      <c r="N475" s="111"/>
      <c r="O475" s="2"/>
      <c r="P475" s="2"/>
      <c r="Q475" s="2"/>
      <c r="R475" s="2"/>
      <c r="S475" s="2"/>
      <c r="T475" s="2"/>
      <c r="U475" s="2"/>
      <c r="V475" s="2"/>
      <c r="W475" s="2"/>
      <c r="X475" s="2"/>
    </row>
    <row r="476" spans="1:24" ht="12" customHeight="1" x14ac:dyDescent="0.35">
      <c r="A476" s="2"/>
      <c r="B476" s="2"/>
      <c r="C476" s="2"/>
      <c r="D476" s="2"/>
      <c r="E476" s="2"/>
      <c r="F476" s="2"/>
      <c r="G476" s="2"/>
      <c r="H476" s="3" t="str">
        <f t="shared" si="65"/>
        <v/>
      </c>
      <c r="I476" s="2"/>
      <c r="J476" s="2"/>
      <c r="K476" s="2"/>
      <c r="L476" s="159"/>
      <c r="M476" s="159"/>
      <c r="N476" s="111"/>
      <c r="O476" s="2"/>
      <c r="P476" s="2"/>
      <c r="Q476" s="2"/>
      <c r="R476" s="2"/>
      <c r="S476" s="2"/>
      <c r="T476" s="2"/>
      <c r="U476" s="2"/>
      <c r="V476" s="2"/>
      <c r="W476" s="2"/>
      <c r="X476" s="2"/>
    </row>
    <row r="477" spans="1:24" ht="12" customHeight="1" x14ac:dyDescent="0.35">
      <c r="A477" s="2"/>
      <c r="B477" s="2"/>
      <c r="C477" s="2"/>
      <c r="D477" s="2"/>
      <c r="E477" s="2"/>
      <c r="F477" s="2"/>
      <c r="G477" s="2"/>
      <c r="H477" s="3" t="str">
        <f t="shared" si="65"/>
        <v/>
      </c>
      <c r="I477" s="2"/>
      <c r="J477" s="2"/>
      <c r="K477" s="2"/>
      <c r="L477" s="159"/>
      <c r="M477" s="159"/>
      <c r="N477" s="111"/>
      <c r="O477" s="2"/>
      <c r="P477" s="2"/>
      <c r="Q477" s="2"/>
      <c r="R477" s="2"/>
      <c r="S477" s="2"/>
      <c r="T477" s="2"/>
      <c r="U477" s="2"/>
      <c r="V477" s="2"/>
      <c r="W477" s="2"/>
      <c r="X477" s="2"/>
    </row>
    <row r="478" spans="1:24" ht="12" customHeight="1" x14ac:dyDescent="0.35">
      <c r="A478" s="2"/>
      <c r="B478" s="2"/>
      <c r="C478" s="2"/>
      <c r="D478" s="2"/>
      <c r="E478" s="2"/>
      <c r="F478" s="2"/>
      <c r="G478" s="2"/>
      <c r="H478" s="3" t="str">
        <f t="shared" si="65"/>
        <v/>
      </c>
      <c r="I478" s="2"/>
      <c r="J478" s="2"/>
      <c r="K478" s="2"/>
      <c r="L478" s="159"/>
      <c r="M478" s="159"/>
      <c r="N478" s="111"/>
      <c r="O478" s="2"/>
      <c r="P478" s="2"/>
      <c r="Q478" s="2"/>
      <c r="R478" s="2"/>
      <c r="S478" s="2"/>
      <c r="T478" s="2"/>
      <c r="U478" s="2"/>
      <c r="V478" s="2"/>
      <c r="W478" s="2"/>
      <c r="X478" s="2"/>
    </row>
    <row r="479" spans="1:24" ht="12" customHeight="1" x14ac:dyDescent="0.35">
      <c r="A479" s="2"/>
      <c r="B479" s="2"/>
      <c r="C479" s="2"/>
      <c r="D479" s="2"/>
      <c r="E479" s="2"/>
      <c r="F479" s="2"/>
      <c r="G479" s="2"/>
      <c r="H479" s="3" t="str">
        <f t="shared" si="65"/>
        <v/>
      </c>
      <c r="I479" s="2"/>
      <c r="J479" s="2"/>
      <c r="K479" s="2"/>
      <c r="L479" s="159"/>
      <c r="M479" s="159"/>
      <c r="N479" s="111"/>
      <c r="O479" s="2"/>
      <c r="P479" s="2"/>
      <c r="Q479" s="2"/>
      <c r="R479" s="2"/>
      <c r="S479" s="2"/>
      <c r="T479" s="2"/>
      <c r="U479" s="2"/>
      <c r="V479" s="2"/>
      <c r="W479" s="2"/>
      <c r="X479" s="2"/>
    </row>
    <row r="480" spans="1:24" ht="12" customHeight="1" x14ac:dyDescent="0.35">
      <c r="A480" s="2"/>
      <c r="B480" s="2"/>
      <c r="C480" s="2"/>
      <c r="D480" s="2"/>
      <c r="E480" s="2"/>
      <c r="F480" s="2"/>
      <c r="G480" s="2"/>
      <c r="H480" s="3" t="str">
        <f t="shared" si="65"/>
        <v/>
      </c>
      <c r="I480" s="2"/>
      <c r="J480" s="2"/>
      <c r="K480" s="2"/>
      <c r="L480" s="159"/>
      <c r="M480" s="159"/>
      <c r="N480" s="111"/>
      <c r="O480" s="2"/>
      <c r="P480" s="2"/>
      <c r="Q480" s="2"/>
      <c r="R480" s="2"/>
      <c r="S480" s="2"/>
      <c r="T480" s="2"/>
      <c r="U480" s="2"/>
      <c r="V480" s="2"/>
      <c r="W480" s="2"/>
      <c r="X480" s="2"/>
    </row>
    <row r="481" spans="1:24" ht="12" customHeight="1" x14ac:dyDescent="0.35">
      <c r="A481" s="2"/>
      <c r="B481" s="2"/>
      <c r="C481" s="2"/>
      <c r="D481" s="2"/>
      <c r="E481" s="2"/>
      <c r="F481" s="2"/>
      <c r="G481" s="2"/>
      <c r="H481" s="3" t="str">
        <f t="shared" si="65"/>
        <v/>
      </c>
      <c r="I481" s="2"/>
      <c r="J481" s="2"/>
      <c r="K481" s="2"/>
      <c r="L481" s="159"/>
      <c r="M481" s="159"/>
      <c r="N481" s="111"/>
      <c r="O481" s="2"/>
      <c r="P481" s="2"/>
      <c r="Q481" s="2"/>
      <c r="R481" s="2"/>
      <c r="S481" s="2"/>
      <c r="T481" s="2"/>
      <c r="U481" s="2"/>
      <c r="V481" s="2"/>
      <c r="W481" s="2"/>
      <c r="X481" s="2"/>
    </row>
    <row r="482" spans="1:24" ht="12" customHeight="1" x14ac:dyDescent="0.35">
      <c r="A482" s="2"/>
      <c r="B482" s="2"/>
      <c r="C482" s="2"/>
      <c r="D482" s="2"/>
      <c r="E482" s="2"/>
      <c r="F482" s="2"/>
      <c r="G482" s="2"/>
      <c r="H482" s="3" t="str">
        <f t="shared" si="65"/>
        <v/>
      </c>
      <c r="I482" s="2"/>
      <c r="J482" s="2"/>
      <c r="K482" s="2"/>
      <c r="L482" s="159"/>
      <c r="M482" s="159"/>
      <c r="N482" s="111"/>
      <c r="O482" s="2"/>
      <c r="P482" s="2"/>
      <c r="Q482" s="2"/>
      <c r="R482" s="2"/>
      <c r="S482" s="2"/>
      <c r="T482" s="2"/>
      <c r="U482" s="2"/>
      <c r="V482" s="2"/>
      <c r="W482" s="2"/>
      <c r="X482" s="2"/>
    </row>
    <row r="483" spans="1:24" ht="12" customHeight="1" x14ac:dyDescent="0.35">
      <c r="A483" s="2"/>
      <c r="B483" s="2"/>
      <c r="C483" s="2"/>
      <c r="D483" s="2"/>
      <c r="E483" s="2"/>
      <c r="F483" s="2"/>
      <c r="G483" s="2"/>
      <c r="H483" s="3" t="str">
        <f t="shared" si="65"/>
        <v/>
      </c>
      <c r="I483" s="2"/>
      <c r="J483" s="2"/>
      <c r="K483" s="2"/>
      <c r="L483" s="159"/>
      <c r="M483" s="159"/>
      <c r="N483" s="111"/>
      <c r="O483" s="2"/>
      <c r="P483" s="2"/>
      <c r="Q483" s="2"/>
      <c r="R483" s="2"/>
      <c r="S483" s="2"/>
      <c r="T483" s="2"/>
      <c r="U483" s="2"/>
      <c r="V483" s="2"/>
      <c r="W483" s="2"/>
      <c r="X483" s="2"/>
    </row>
    <row r="484" spans="1:24" ht="12" customHeight="1" x14ac:dyDescent="0.35">
      <c r="A484" s="2"/>
      <c r="B484" s="2"/>
      <c r="C484" s="2"/>
      <c r="D484" s="2"/>
      <c r="E484" s="2"/>
      <c r="F484" s="2"/>
      <c r="G484" s="2"/>
      <c r="H484" s="3" t="str">
        <f t="shared" si="65"/>
        <v/>
      </c>
      <c r="I484" s="2"/>
      <c r="J484" s="2"/>
      <c r="K484" s="2"/>
      <c r="L484" s="159"/>
      <c r="M484" s="159"/>
      <c r="N484" s="111"/>
      <c r="O484" s="2"/>
      <c r="P484" s="2"/>
      <c r="Q484" s="2"/>
      <c r="R484" s="2"/>
      <c r="S484" s="2"/>
      <c r="T484" s="2"/>
      <c r="U484" s="2"/>
      <c r="V484" s="2"/>
      <c r="W484" s="2"/>
      <c r="X484" s="2"/>
    </row>
    <row r="485" spans="1:24" ht="12" customHeight="1" x14ac:dyDescent="0.35">
      <c r="A485" s="2"/>
      <c r="B485" s="2"/>
      <c r="C485" s="2"/>
      <c r="D485" s="2"/>
      <c r="E485" s="2"/>
      <c r="F485" s="2"/>
      <c r="G485" s="2"/>
      <c r="H485" s="3" t="str">
        <f t="shared" si="65"/>
        <v/>
      </c>
      <c r="I485" s="2"/>
      <c r="J485" s="2"/>
      <c r="K485" s="2"/>
      <c r="L485" s="159"/>
      <c r="M485" s="159"/>
      <c r="N485" s="111"/>
      <c r="O485" s="2"/>
      <c r="P485" s="2"/>
      <c r="Q485" s="2"/>
      <c r="R485" s="2"/>
      <c r="S485" s="2"/>
      <c r="T485" s="2"/>
      <c r="U485" s="2"/>
      <c r="V485" s="2"/>
      <c r="W485" s="2"/>
      <c r="X485" s="2"/>
    </row>
    <row r="486" spans="1:24" ht="12" customHeight="1" x14ac:dyDescent="0.35">
      <c r="A486" s="2"/>
      <c r="B486" s="2"/>
      <c r="C486" s="2"/>
      <c r="D486" s="2"/>
      <c r="E486" s="2"/>
      <c r="F486" s="2"/>
      <c r="G486" s="2"/>
      <c r="H486" s="3" t="str">
        <f t="shared" si="65"/>
        <v/>
      </c>
      <c r="I486" s="2"/>
      <c r="J486" s="2"/>
      <c r="K486" s="2"/>
      <c r="L486" s="159"/>
      <c r="M486" s="159"/>
      <c r="N486" s="111"/>
      <c r="O486" s="2"/>
      <c r="P486" s="2"/>
      <c r="Q486" s="2"/>
      <c r="R486" s="2"/>
      <c r="S486" s="2"/>
      <c r="T486" s="2"/>
      <c r="U486" s="2"/>
      <c r="V486" s="2"/>
      <c r="W486" s="2"/>
      <c r="X486" s="2"/>
    </row>
    <row r="487" spans="1:24" ht="12" customHeight="1" x14ac:dyDescent="0.35">
      <c r="A487" s="2"/>
      <c r="B487" s="2"/>
      <c r="C487" s="2"/>
      <c r="D487" s="2"/>
      <c r="E487" s="2"/>
      <c r="F487" s="2"/>
      <c r="G487" s="2"/>
      <c r="H487" s="3" t="str">
        <f t="shared" si="65"/>
        <v/>
      </c>
      <c r="I487" s="2"/>
      <c r="J487" s="2"/>
      <c r="K487" s="2"/>
      <c r="L487" s="159"/>
      <c r="M487" s="159"/>
      <c r="N487" s="111"/>
      <c r="O487" s="2"/>
      <c r="P487" s="2"/>
      <c r="Q487" s="2"/>
      <c r="R487" s="2"/>
      <c r="S487" s="2"/>
      <c r="T487" s="2"/>
      <c r="U487" s="2"/>
      <c r="V487" s="2"/>
      <c r="W487" s="2"/>
      <c r="X487" s="2"/>
    </row>
    <row r="488" spans="1:24" ht="12" customHeight="1" x14ac:dyDescent="0.35">
      <c r="A488" s="2"/>
      <c r="B488" s="2"/>
      <c r="C488" s="2"/>
      <c r="D488" s="2"/>
      <c r="E488" s="2"/>
      <c r="F488" s="2"/>
      <c r="G488" s="2"/>
      <c r="H488" s="3" t="str">
        <f t="shared" si="65"/>
        <v/>
      </c>
      <c r="I488" s="2"/>
      <c r="J488" s="2"/>
      <c r="K488" s="2"/>
      <c r="L488" s="159"/>
      <c r="M488" s="159"/>
      <c r="N488" s="111"/>
      <c r="O488" s="2"/>
      <c r="P488" s="2"/>
      <c r="Q488" s="2"/>
      <c r="R488" s="2"/>
      <c r="S488" s="2"/>
      <c r="T488" s="2"/>
      <c r="U488" s="2"/>
      <c r="V488" s="2"/>
      <c r="W488" s="2"/>
      <c r="X488" s="2"/>
    </row>
    <row r="489" spans="1:24" ht="12" customHeight="1" x14ac:dyDescent="0.35">
      <c r="A489" s="2"/>
      <c r="B489" s="2"/>
      <c r="C489" s="2"/>
      <c r="D489" s="2"/>
      <c r="E489" s="2"/>
      <c r="F489" s="2"/>
      <c r="G489" s="2"/>
      <c r="H489" s="3" t="str">
        <f t="shared" si="65"/>
        <v/>
      </c>
      <c r="I489" s="2"/>
      <c r="J489" s="2"/>
      <c r="K489" s="2"/>
      <c r="L489" s="159"/>
      <c r="M489" s="159"/>
      <c r="N489" s="111"/>
      <c r="O489" s="2"/>
      <c r="P489" s="2"/>
      <c r="Q489" s="2"/>
      <c r="R489" s="2"/>
      <c r="S489" s="2"/>
      <c r="T489" s="2"/>
      <c r="U489" s="2"/>
      <c r="V489" s="2"/>
      <c r="W489" s="2"/>
      <c r="X489" s="2"/>
    </row>
    <row r="490" spans="1:24" ht="12" customHeight="1" x14ac:dyDescent="0.35">
      <c r="A490" s="2"/>
      <c r="B490" s="2"/>
      <c r="C490" s="2"/>
      <c r="D490" s="2"/>
      <c r="E490" s="2"/>
      <c r="F490" s="2"/>
      <c r="G490" s="2"/>
      <c r="H490" s="3" t="str">
        <f t="shared" si="65"/>
        <v/>
      </c>
      <c r="I490" s="2"/>
      <c r="J490" s="2"/>
      <c r="K490" s="2"/>
      <c r="L490" s="159"/>
      <c r="M490" s="159"/>
      <c r="N490" s="111"/>
      <c r="O490" s="2"/>
      <c r="P490" s="2"/>
      <c r="Q490" s="2"/>
      <c r="R490" s="2"/>
      <c r="S490" s="2"/>
      <c r="T490" s="2"/>
      <c r="U490" s="2"/>
      <c r="V490" s="2"/>
      <c r="W490" s="2"/>
      <c r="X490" s="2"/>
    </row>
    <row r="491" spans="1:24" ht="12" customHeight="1" x14ac:dyDescent="0.35">
      <c r="A491" s="2"/>
      <c r="B491" s="2"/>
      <c r="C491" s="2"/>
      <c r="D491" s="2"/>
      <c r="E491" s="2"/>
      <c r="F491" s="2"/>
      <c r="G491" s="2"/>
      <c r="H491" s="3" t="str">
        <f t="shared" si="65"/>
        <v/>
      </c>
      <c r="I491" s="2"/>
      <c r="J491" s="2"/>
      <c r="K491" s="2"/>
      <c r="L491" s="159"/>
      <c r="M491" s="159"/>
      <c r="N491" s="111"/>
      <c r="O491" s="2"/>
      <c r="P491" s="2"/>
      <c r="Q491" s="2"/>
      <c r="R491" s="2"/>
      <c r="S491" s="2"/>
      <c r="T491" s="2"/>
      <c r="U491" s="2"/>
      <c r="V491" s="2"/>
      <c r="W491" s="2"/>
      <c r="X491" s="2"/>
    </row>
    <row r="492" spans="1:24" ht="12" customHeight="1" x14ac:dyDescent="0.35">
      <c r="A492" s="2"/>
      <c r="B492" s="2"/>
      <c r="C492" s="2"/>
      <c r="D492" s="2"/>
      <c r="E492" s="2"/>
      <c r="F492" s="2"/>
      <c r="G492" s="2"/>
      <c r="H492" s="3" t="str">
        <f t="shared" si="65"/>
        <v/>
      </c>
      <c r="I492" s="2"/>
      <c r="J492" s="2"/>
      <c r="K492" s="2"/>
      <c r="L492" s="159"/>
      <c r="M492" s="159"/>
      <c r="N492" s="111"/>
      <c r="O492" s="2"/>
      <c r="P492" s="2"/>
      <c r="Q492" s="2"/>
      <c r="R492" s="2"/>
      <c r="S492" s="2"/>
      <c r="T492" s="2"/>
      <c r="U492" s="2"/>
      <c r="V492" s="2"/>
      <c r="W492" s="2"/>
      <c r="X492" s="2"/>
    </row>
    <row r="493" spans="1:24" ht="12" customHeight="1" x14ac:dyDescent="0.35">
      <c r="A493" s="2"/>
      <c r="B493" s="2"/>
      <c r="C493" s="2"/>
      <c r="D493" s="2"/>
      <c r="E493" s="2"/>
      <c r="F493" s="2"/>
      <c r="G493" s="2"/>
      <c r="H493" s="3" t="str">
        <f t="shared" si="65"/>
        <v/>
      </c>
      <c r="I493" s="2"/>
      <c r="J493" s="2"/>
      <c r="K493" s="2"/>
      <c r="L493" s="159"/>
      <c r="M493" s="159"/>
      <c r="N493" s="111"/>
      <c r="O493" s="2"/>
      <c r="P493" s="2"/>
      <c r="Q493" s="2"/>
      <c r="R493" s="2"/>
      <c r="S493" s="2"/>
      <c r="T493" s="2"/>
      <c r="U493" s="2"/>
      <c r="V493" s="2"/>
      <c r="W493" s="2"/>
      <c r="X493" s="2"/>
    </row>
    <row r="494" spans="1:24" ht="12" customHeight="1" x14ac:dyDescent="0.35">
      <c r="A494" s="2"/>
      <c r="B494" s="2"/>
      <c r="C494" s="2"/>
      <c r="D494" s="2"/>
      <c r="E494" s="2"/>
      <c r="F494" s="2"/>
      <c r="G494" s="2"/>
      <c r="H494" s="3" t="str">
        <f t="shared" si="65"/>
        <v/>
      </c>
      <c r="I494" s="2"/>
      <c r="J494" s="2"/>
      <c r="K494" s="2"/>
      <c r="L494" s="159"/>
      <c r="M494" s="159"/>
      <c r="N494" s="111"/>
      <c r="O494" s="2"/>
      <c r="P494" s="2"/>
      <c r="Q494" s="2"/>
      <c r="R494" s="2"/>
      <c r="S494" s="2"/>
      <c r="T494" s="2"/>
      <c r="U494" s="2"/>
      <c r="V494" s="2"/>
      <c r="W494" s="2"/>
      <c r="X494" s="2"/>
    </row>
    <row r="495" spans="1:24" ht="12" customHeight="1" x14ac:dyDescent="0.35">
      <c r="A495" s="2"/>
      <c r="B495" s="2"/>
      <c r="C495" s="2"/>
      <c r="D495" s="2"/>
      <c r="E495" s="2"/>
      <c r="F495" s="2"/>
      <c r="G495" s="2"/>
      <c r="H495" s="3" t="str">
        <f t="shared" si="65"/>
        <v/>
      </c>
      <c r="I495" s="2"/>
      <c r="J495" s="2"/>
      <c r="K495" s="2"/>
      <c r="L495" s="159"/>
      <c r="M495" s="159"/>
      <c r="N495" s="111"/>
      <c r="O495" s="2"/>
      <c r="P495" s="2"/>
      <c r="Q495" s="2"/>
      <c r="R495" s="2"/>
      <c r="S495" s="2"/>
      <c r="T495" s="2"/>
      <c r="U495" s="2"/>
      <c r="V495" s="2"/>
      <c r="W495" s="2"/>
      <c r="X495" s="2"/>
    </row>
    <row r="496" spans="1:24" ht="12" customHeight="1" x14ac:dyDescent="0.35">
      <c r="A496" s="2"/>
      <c r="B496" s="2"/>
      <c r="C496" s="2"/>
      <c r="D496" s="2"/>
      <c r="E496" s="2"/>
      <c r="F496" s="2"/>
      <c r="G496" s="2"/>
      <c r="H496" s="3" t="str">
        <f t="shared" si="65"/>
        <v/>
      </c>
      <c r="I496" s="2"/>
      <c r="J496" s="2"/>
      <c r="K496" s="2"/>
      <c r="L496" s="159"/>
      <c r="M496" s="159"/>
      <c r="N496" s="111"/>
      <c r="O496" s="2"/>
      <c r="P496" s="2"/>
      <c r="Q496" s="2"/>
      <c r="R496" s="2"/>
      <c r="S496" s="2"/>
      <c r="T496" s="2"/>
      <c r="U496" s="2"/>
      <c r="V496" s="2"/>
      <c r="W496" s="2"/>
      <c r="X496" s="2"/>
    </row>
    <row r="497" spans="1:24" ht="12" customHeight="1" x14ac:dyDescent="0.35">
      <c r="A497" s="2"/>
      <c r="B497" s="2"/>
      <c r="C497" s="2"/>
      <c r="D497" s="2"/>
      <c r="E497" s="2"/>
      <c r="F497" s="2"/>
      <c r="G497" s="2"/>
      <c r="H497" s="3" t="str">
        <f t="shared" si="65"/>
        <v/>
      </c>
      <c r="I497" s="2"/>
      <c r="J497" s="2"/>
      <c r="K497" s="2"/>
      <c r="L497" s="159"/>
      <c r="M497" s="159"/>
      <c r="N497" s="111"/>
      <c r="O497" s="2"/>
      <c r="P497" s="2"/>
      <c r="Q497" s="2"/>
      <c r="R497" s="2"/>
      <c r="S497" s="2"/>
      <c r="T497" s="2"/>
      <c r="U497" s="2"/>
      <c r="V497" s="2"/>
      <c r="W497" s="2"/>
      <c r="X497" s="2"/>
    </row>
    <row r="498" spans="1:24" ht="12" customHeight="1" x14ac:dyDescent="0.35">
      <c r="A498" s="2"/>
      <c r="B498" s="2"/>
      <c r="C498" s="2"/>
      <c r="D498" s="2"/>
      <c r="E498" s="2"/>
      <c r="F498" s="2"/>
      <c r="G498" s="2"/>
      <c r="H498" s="3" t="str">
        <f t="shared" si="65"/>
        <v/>
      </c>
      <c r="I498" s="2"/>
      <c r="J498" s="2"/>
      <c r="K498" s="2"/>
      <c r="L498" s="159"/>
      <c r="M498" s="159"/>
      <c r="N498" s="111"/>
      <c r="O498" s="2"/>
      <c r="P498" s="2"/>
      <c r="Q498" s="2"/>
      <c r="R498" s="2"/>
      <c r="S498" s="2"/>
      <c r="T498" s="2"/>
      <c r="U498" s="2"/>
      <c r="V498" s="2"/>
      <c r="W498" s="2"/>
      <c r="X498" s="2"/>
    </row>
    <row r="499" spans="1:24" ht="12" customHeight="1" x14ac:dyDescent="0.35">
      <c r="A499" s="2"/>
      <c r="B499" s="2"/>
      <c r="C499" s="2"/>
      <c r="D499" s="2"/>
      <c r="E499" s="2"/>
      <c r="F499" s="2"/>
      <c r="G499" s="2"/>
      <c r="H499" s="3" t="str">
        <f t="shared" si="65"/>
        <v/>
      </c>
      <c r="I499" s="2"/>
      <c r="J499" s="2"/>
      <c r="K499" s="2"/>
      <c r="L499" s="159"/>
      <c r="M499" s="159"/>
      <c r="N499" s="111"/>
      <c r="O499" s="2"/>
      <c r="P499" s="2"/>
      <c r="Q499" s="2"/>
      <c r="R499" s="2"/>
      <c r="S499" s="2"/>
      <c r="T499" s="2"/>
      <c r="U499" s="2"/>
      <c r="V499" s="2"/>
      <c r="W499" s="2"/>
      <c r="X499" s="2"/>
    </row>
    <row r="500" spans="1:24" ht="12" customHeight="1" x14ac:dyDescent="0.35">
      <c r="A500" s="2"/>
      <c r="B500" s="2"/>
      <c r="C500" s="2"/>
      <c r="D500" s="2"/>
      <c r="E500" s="2"/>
      <c r="F500" s="2"/>
      <c r="G500" s="2"/>
      <c r="H500" s="3" t="str">
        <f t="shared" si="65"/>
        <v/>
      </c>
      <c r="I500" s="2"/>
      <c r="J500" s="2"/>
      <c r="K500" s="2"/>
      <c r="L500" s="159"/>
      <c r="M500" s="159"/>
      <c r="N500" s="111"/>
      <c r="O500" s="2"/>
      <c r="P500" s="2"/>
      <c r="Q500" s="2"/>
      <c r="R500" s="2"/>
      <c r="S500" s="2"/>
      <c r="T500" s="2"/>
      <c r="U500" s="2"/>
      <c r="V500" s="2"/>
      <c r="W500" s="2"/>
      <c r="X500" s="2"/>
    </row>
    <row r="501" spans="1:24" ht="12" customHeight="1" x14ac:dyDescent="0.35">
      <c r="A501" s="2"/>
      <c r="B501" s="2"/>
      <c r="C501" s="2"/>
      <c r="D501" s="2"/>
      <c r="E501" s="2"/>
      <c r="F501" s="2"/>
      <c r="G501" s="2"/>
      <c r="H501" s="3" t="str">
        <f t="shared" si="65"/>
        <v/>
      </c>
      <c r="I501" s="2"/>
      <c r="J501" s="2"/>
      <c r="K501" s="2"/>
      <c r="L501" s="159"/>
      <c r="M501" s="159"/>
      <c r="N501" s="111"/>
      <c r="O501" s="2"/>
      <c r="P501" s="2"/>
      <c r="Q501" s="2"/>
      <c r="R501" s="2"/>
      <c r="S501" s="2"/>
      <c r="T501" s="2"/>
      <c r="U501" s="2"/>
      <c r="V501" s="2"/>
      <c r="W501" s="2"/>
      <c r="X501" s="2"/>
    </row>
    <row r="502" spans="1:24" ht="12" customHeight="1" x14ac:dyDescent="0.35">
      <c r="A502" s="2"/>
      <c r="B502" s="2"/>
      <c r="C502" s="2"/>
      <c r="D502" s="2"/>
      <c r="E502" s="2"/>
      <c r="F502" s="2"/>
      <c r="G502" s="2"/>
      <c r="H502" s="3" t="str">
        <f t="shared" si="65"/>
        <v/>
      </c>
      <c r="I502" s="2"/>
      <c r="J502" s="2"/>
      <c r="K502" s="2"/>
      <c r="L502" s="159"/>
      <c r="M502" s="159"/>
      <c r="N502" s="111"/>
      <c r="O502" s="2"/>
      <c r="P502" s="2"/>
      <c r="Q502" s="2"/>
      <c r="R502" s="2"/>
      <c r="S502" s="2"/>
      <c r="T502" s="2"/>
      <c r="U502" s="2"/>
      <c r="V502" s="2"/>
      <c r="W502" s="2"/>
      <c r="X502" s="2"/>
    </row>
    <row r="503" spans="1:24" ht="12" customHeight="1" x14ac:dyDescent="0.35">
      <c r="A503" s="2"/>
      <c r="B503" s="2"/>
      <c r="C503" s="2"/>
      <c r="D503" s="2"/>
      <c r="E503" s="2"/>
      <c r="F503" s="2"/>
      <c r="G503" s="2"/>
      <c r="H503" s="3" t="str">
        <f t="shared" si="65"/>
        <v/>
      </c>
      <c r="I503" s="2"/>
      <c r="J503" s="2"/>
      <c r="K503" s="2"/>
      <c r="L503" s="159"/>
      <c r="M503" s="159"/>
      <c r="N503" s="111"/>
      <c r="O503" s="2"/>
      <c r="P503" s="2"/>
      <c r="Q503" s="2"/>
      <c r="R503" s="2"/>
      <c r="S503" s="2"/>
      <c r="T503" s="2"/>
      <c r="U503" s="2"/>
      <c r="V503" s="2"/>
      <c r="W503" s="2"/>
      <c r="X503" s="2"/>
    </row>
    <row r="504" spans="1:24" ht="12" customHeight="1" x14ac:dyDescent="0.35">
      <c r="A504" s="2"/>
      <c r="B504" s="2"/>
      <c r="C504" s="2"/>
      <c r="D504" s="2"/>
      <c r="E504" s="2"/>
      <c r="F504" s="2"/>
      <c r="G504" s="2"/>
      <c r="H504" s="3" t="str">
        <f t="shared" si="65"/>
        <v/>
      </c>
      <c r="I504" s="2"/>
      <c r="J504" s="2"/>
      <c r="K504" s="2"/>
      <c r="L504" s="159"/>
      <c r="M504" s="159"/>
      <c r="N504" s="111"/>
      <c r="O504" s="2"/>
      <c r="P504" s="2"/>
      <c r="Q504" s="2"/>
      <c r="R504" s="2"/>
      <c r="S504" s="2"/>
      <c r="T504" s="2"/>
      <c r="U504" s="2"/>
      <c r="V504" s="2"/>
      <c r="W504" s="2"/>
      <c r="X504" s="2"/>
    </row>
    <row r="505" spans="1:24" ht="12" customHeight="1" x14ac:dyDescent="0.35">
      <c r="A505" s="2"/>
      <c r="B505" s="2"/>
      <c r="C505" s="2"/>
      <c r="D505" s="2"/>
      <c r="E505" s="2"/>
      <c r="F505" s="2"/>
      <c r="G505" s="2"/>
      <c r="H505" s="3" t="str">
        <f t="shared" si="65"/>
        <v/>
      </c>
      <c r="I505" s="2"/>
      <c r="J505" s="2"/>
      <c r="K505" s="2"/>
      <c r="L505" s="159"/>
      <c r="M505" s="159"/>
      <c r="N505" s="111"/>
      <c r="O505" s="2"/>
      <c r="P505" s="2"/>
      <c r="Q505" s="2"/>
      <c r="R505" s="2"/>
      <c r="S505" s="2"/>
      <c r="T505" s="2"/>
      <c r="U505" s="2"/>
      <c r="V505" s="2"/>
      <c r="W505" s="2"/>
      <c r="X505" s="2"/>
    </row>
    <row r="506" spans="1:24" ht="12" customHeight="1" x14ac:dyDescent="0.35">
      <c r="A506" s="2"/>
      <c r="B506" s="2"/>
      <c r="C506" s="2"/>
      <c r="D506" s="2"/>
      <c r="E506" s="2"/>
      <c r="F506" s="2"/>
      <c r="G506" s="2"/>
      <c r="H506" s="3" t="str">
        <f t="shared" si="65"/>
        <v/>
      </c>
      <c r="I506" s="2"/>
      <c r="J506" s="2"/>
      <c r="K506" s="2"/>
      <c r="L506" s="159"/>
      <c r="M506" s="159"/>
      <c r="N506" s="111"/>
      <c r="O506" s="2"/>
      <c r="P506" s="2"/>
      <c r="Q506" s="2"/>
      <c r="R506" s="2"/>
      <c r="S506" s="2"/>
      <c r="T506" s="2"/>
      <c r="U506" s="2"/>
      <c r="V506" s="2"/>
      <c r="W506" s="2"/>
      <c r="X506" s="2"/>
    </row>
    <row r="507" spans="1:24" ht="12" customHeight="1" x14ac:dyDescent="0.35">
      <c r="A507" s="2"/>
      <c r="B507" s="2"/>
      <c r="C507" s="2"/>
      <c r="D507" s="2"/>
      <c r="E507" s="2"/>
      <c r="F507" s="2"/>
      <c r="G507" s="2"/>
      <c r="H507" s="3" t="str">
        <f t="shared" si="65"/>
        <v/>
      </c>
      <c r="I507" s="2"/>
      <c r="J507" s="2"/>
      <c r="K507" s="2"/>
      <c r="L507" s="159"/>
      <c r="M507" s="159"/>
      <c r="N507" s="111"/>
      <c r="O507" s="2"/>
      <c r="P507" s="2"/>
      <c r="Q507" s="2"/>
      <c r="R507" s="2"/>
      <c r="S507" s="2"/>
      <c r="T507" s="2"/>
      <c r="U507" s="2"/>
      <c r="V507" s="2"/>
      <c r="W507" s="2"/>
      <c r="X507" s="2"/>
    </row>
    <row r="508" spans="1:24" ht="12" customHeight="1" x14ac:dyDescent="0.35">
      <c r="A508" s="2"/>
      <c r="B508" s="2"/>
      <c r="C508" s="2"/>
      <c r="D508" s="2"/>
      <c r="E508" s="2"/>
      <c r="F508" s="2"/>
      <c r="G508" s="2"/>
      <c r="H508" s="3" t="str">
        <f t="shared" si="65"/>
        <v/>
      </c>
      <c r="I508" s="2"/>
      <c r="J508" s="2"/>
      <c r="K508" s="2"/>
      <c r="L508" s="159"/>
      <c r="M508" s="159"/>
      <c r="N508" s="111"/>
      <c r="O508" s="2"/>
      <c r="P508" s="2"/>
      <c r="Q508" s="2"/>
      <c r="R508" s="2"/>
      <c r="S508" s="2"/>
      <c r="T508" s="2"/>
      <c r="U508" s="2"/>
      <c r="V508" s="2"/>
      <c r="W508" s="2"/>
      <c r="X508" s="2"/>
    </row>
    <row r="509" spans="1:24" ht="12" customHeight="1" x14ac:dyDescent="0.35">
      <c r="A509" s="2"/>
      <c r="B509" s="2"/>
      <c r="C509" s="2"/>
      <c r="D509" s="2"/>
      <c r="E509" s="2"/>
      <c r="F509" s="2"/>
      <c r="G509" s="2"/>
      <c r="H509" s="3" t="str">
        <f t="shared" si="65"/>
        <v/>
      </c>
      <c r="I509" s="2"/>
      <c r="J509" s="2"/>
      <c r="K509" s="2"/>
      <c r="L509" s="159"/>
      <c r="M509" s="159"/>
      <c r="N509" s="111"/>
      <c r="O509" s="2"/>
      <c r="P509" s="2"/>
      <c r="Q509" s="2"/>
      <c r="R509" s="2"/>
      <c r="S509" s="2"/>
      <c r="T509" s="2"/>
      <c r="U509" s="2"/>
      <c r="V509" s="2"/>
      <c r="W509" s="2"/>
      <c r="X509" s="2"/>
    </row>
    <row r="510" spans="1:24" ht="12" customHeight="1" x14ac:dyDescent="0.35">
      <c r="A510" s="2"/>
      <c r="B510" s="2"/>
      <c r="C510" s="2"/>
      <c r="D510" s="2"/>
      <c r="E510" s="2"/>
      <c r="F510" s="2"/>
      <c r="G510" s="2"/>
      <c r="H510" s="3" t="str">
        <f t="shared" si="65"/>
        <v/>
      </c>
      <c r="I510" s="2"/>
      <c r="J510" s="2"/>
      <c r="K510" s="2"/>
      <c r="L510" s="159"/>
      <c r="M510" s="159"/>
      <c r="N510" s="111"/>
      <c r="O510" s="2"/>
      <c r="P510" s="2"/>
      <c r="Q510" s="2"/>
      <c r="R510" s="2"/>
      <c r="S510" s="2"/>
      <c r="T510" s="2"/>
      <c r="U510" s="2"/>
      <c r="V510" s="2"/>
      <c r="W510" s="2"/>
      <c r="X510" s="2"/>
    </row>
    <row r="511" spans="1:24" ht="12" customHeight="1" x14ac:dyDescent="0.35">
      <c r="A511" s="2"/>
      <c r="B511" s="2"/>
      <c r="C511" s="2"/>
      <c r="D511" s="2"/>
      <c r="E511" s="2"/>
      <c r="F511" s="2"/>
      <c r="G511" s="2"/>
      <c r="H511" s="3" t="str">
        <f t="shared" si="65"/>
        <v/>
      </c>
      <c r="I511" s="2"/>
      <c r="J511" s="2"/>
      <c r="K511" s="2"/>
      <c r="L511" s="159"/>
      <c r="M511" s="159"/>
      <c r="N511" s="111"/>
      <c r="O511" s="2"/>
      <c r="P511" s="2"/>
      <c r="Q511" s="2"/>
      <c r="R511" s="2"/>
      <c r="S511" s="2"/>
      <c r="T511" s="2"/>
      <c r="U511" s="2"/>
      <c r="V511" s="2"/>
      <c r="W511" s="2"/>
      <c r="X511" s="2"/>
    </row>
    <row r="512" spans="1:24" ht="12" customHeight="1" x14ac:dyDescent="0.35">
      <c r="A512" s="2"/>
      <c r="B512" s="2"/>
      <c r="C512" s="2"/>
      <c r="D512" s="2"/>
      <c r="E512" s="2"/>
      <c r="F512" s="2"/>
      <c r="G512" s="2"/>
      <c r="H512" s="3" t="str">
        <f t="shared" si="65"/>
        <v/>
      </c>
      <c r="I512" s="2"/>
      <c r="J512" s="2"/>
      <c r="K512" s="2"/>
      <c r="L512" s="159"/>
      <c r="M512" s="159"/>
      <c r="N512" s="111"/>
      <c r="O512" s="2"/>
      <c r="P512" s="2"/>
      <c r="Q512" s="2"/>
      <c r="R512" s="2"/>
      <c r="S512" s="2"/>
      <c r="T512" s="2"/>
      <c r="U512" s="2"/>
      <c r="V512" s="2"/>
      <c r="W512" s="2"/>
      <c r="X512" s="2"/>
    </row>
    <row r="513" spans="1:24" ht="12" customHeight="1" x14ac:dyDescent="0.35">
      <c r="A513" s="2"/>
      <c r="B513" s="2"/>
      <c r="C513" s="2"/>
      <c r="D513" s="2"/>
      <c r="E513" s="2"/>
      <c r="F513" s="2"/>
      <c r="G513" s="2"/>
      <c r="H513" s="3" t="str">
        <f t="shared" si="65"/>
        <v/>
      </c>
      <c r="I513" s="2"/>
      <c r="J513" s="2"/>
      <c r="K513" s="2"/>
      <c r="L513" s="159"/>
      <c r="M513" s="159"/>
      <c r="N513" s="111"/>
      <c r="O513" s="2"/>
      <c r="P513" s="2"/>
      <c r="Q513" s="2"/>
      <c r="R513" s="2"/>
      <c r="S513" s="2"/>
      <c r="T513" s="2"/>
      <c r="U513" s="2"/>
      <c r="V513" s="2"/>
      <c r="W513" s="2"/>
      <c r="X513" s="2"/>
    </row>
    <row r="514" spans="1:24" ht="12" customHeight="1" x14ac:dyDescent="0.35">
      <c r="A514" s="2"/>
      <c r="B514" s="2"/>
      <c r="C514" s="2"/>
      <c r="D514" s="2"/>
      <c r="E514" s="2"/>
      <c r="F514" s="2"/>
      <c r="G514" s="2"/>
      <c r="H514" s="3" t="str">
        <f t="shared" si="65"/>
        <v/>
      </c>
      <c r="I514" s="2"/>
      <c r="J514" s="2"/>
      <c r="K514" s="2"/>
      <c r="L514" s="159"/>
      <c r="M514" s="159"/>
      <c r="N514" s="111"/>
      <c r="O514" s="2"/>
      <c r="P514" s="2"/>
      <c r="Q514" s="2"/>
      <c r="R514" s="2"/>
      <c r="S514" s="2"/>
      <c r="T514" s="2"/>
      <c r="U514" s="2"/>
      <c r="V514" s="2"/>
      <c r="W514" s="2"/>
      <c r="X514" s="2"/>
    </row>
    <row r="515" spans="1:24" ht="12" customHeight="1" x14ac:dyDescent="0.35">
      <c r="A515" s="2"/>
      <c r="B515" s="2"/>
      <c r="C515" s="2"/>
      <c r="D515" s="2"/>
      <c r="E515" s="2"/>
      <c r="F515" s="2"/>
      <c r="G515" s="2"/>
      <c r="H515" s="3" t="str">
        <f t="shared" si="65"/>
        <v/>
      </c>
      <c r="I515" s="2"/>
      <c r="J515" s="2"/>
      <c r="K515" s="2"/>
      <c r="L515" s="159"/>
      <c r="M515" s="159"/>
      <c r="N515" s="111"/>
      <c r="O515" s="2"/>
      <c r="P515" s="2"/>
      <c r="Q515" s="2"/>
      <c r="R515" s="2"/>
      <c r="S515" s="2"/>
      <c r="T515" s="2"/>
      <c r="U515" s="2"/>
      <c r="V515" s="2"/>
      <c r="W515" s="2"/>
      <c r="X515" s="2"/>
    </row>
    <row r="516" spans="1:24" ht="12" customHeight="1" x14ac:dyDescent="0.35">
      <c r="A516" s="2"/>
      <c r="B516" s="2"/>
      <c r="C516" s="2"/>
      <c r="D516" s="2"/>
      <c r="E516" s="2"/>
      <c r="F516" s="2"/>
      <c r="G516" s="2"/>
      <c r="H516" s="3" t="str">
        <f t="shared" si="65"/>
        <v/>
      </c>
      <c r="I516" s="2"/>
      <c r="J516" s="2"/>
      <c r="K516" s="2"/>
      <c r="L516" s="159"/>
      <c r="M516" s="159"/>
      <c r="N516" s="111"/>
      <c r="O516" s="2"/>
      <c r="P516" s="2"/>
      <c r="Q516" s="2"/>
      <c r="R516" s="2"/>
      <c r="S516" s="2"/>
      <c r="T516" s="2"/>
      <c r="U516" s="2"/>
      <c r="V516" s="2"/>
      <c r="W516" s="2"/>
      <c r="X516" s="2"/>
    </row>
    <row r="517" spans="1:24" ht="12" customHeight="1" x14ac:dyDescent="0.35">
      <c r="A517" s="2"/>
      <c r="B517" s="2"/>
      <c r="C517" s="2"/>
      <c r="D517" s="2"/>
      <c r="E517" s="2"/>
      <c r="F517" s="2"/>
      <c r="G517" s="2"/>
      <c r="H517" s="3" t="str">
        <f t="shared" si="65"/>
        <v/>
      </c>
      <c r="I517" s="2"/>
      <c r="J517" s="2"/>
      <c r="K517" s="2"/>
      <c r="L517" s="159"/>
      <c r="M517" s="159"/>
      <c r="N517" s="111"/>
      <c r="O517" s="2"/>
      <c r="P517" s="2"/>
      <c r="Q517" s="2"/>
      <c r="R517" s="2"/>
      <c r="S517" s="2"/>
      <c r="T517" s="2"/>
      <c r="U517" s="2"/>
      <c r="V517" s="2"/>
      <c r="W517" s="2"/>
      <c r="X517" s="2"/>
    </row>
    <row r="518" spans="1:24" ht="12" customHeight="1" x14ac:dyDescent="0.35">
      <c r="A518" s="2"/>
      <c r="B518" s="2"/>
      <c r="C518" s="2"/>
      <c r="D518" s="2"/>
      <c r="E518" s="2"/>
      <c r="F518" s="2"/>
      <c r="G518" s="2"/>
      <c r="H518" s="3" t="str">
        <f t="shared" si="65"/>
        <v/>
      </c>
      <c r="I518" s="2"/>
      <c r="J518" s="2"/>
      <c r="K518" s="2"/>
      <c r="L518" s="159"/>
      <c r="M518" s="159"/>
      <c r="N518" s="111"/>
      <c r="O518" s="2"/>
      <c r="P518" s="2"/>
      <c r="Q518" s="2"/>
      <c r="R518" s="2"/>
      <c r="S518" s="2"/>
      <c r="T518" s="2"/>
      <c r="U518" s="2"/>
      <c r="V518" s="2"/>
      <c r="W518" s="2"/>
      <c r="X518" s="2"/>
    </row>
    <row r="519" spans="1:24" ht="12" customHeight="1" x14ac:dyDescent="0.35">
      <c r="A519" s="2"/>
      <c r="B519" s="2"/>
      <c r="C519" s="2"/>
      <c r="D519" s="2"/>
      <c r="E519" s="2"/>
      <c r="F519" s="2"/>
      <c r="G519" s="2"/>
      <c r="H519" s="3" t="str">
        <f t="shared" ref="H519:H582" si="66">B519&amp;IF(C519="",,".")&amp;C519&amp;IF(D519="",,".")&amp;D519&amp;IF(E519="",,".")&amp;E519</f>
        <v/>
      </c>
      <c r="I519" s="2"/>
      <c r="J519" s="2"/>
      <c r="K519" s="2"/>
      <c r="L519" s="159"/>
      <c r="M519" s="159"/>
      <c r="N519" s="111"/>
      <c r="O519" s="2"/>
      <c r="P519" s="2"/>
      <c r="Q519" s="2"/>
      <c r="R519" s="2"/>
      <c r="S519" s="2"/>
      <c r="T519" s="2"/>
      <c r="U519" s="2"/>
      <c r="V519" s="2"/>
      <c r="W519" s="2"/>
      <c r="X519" s="2"/>
    </row>
    <row r="520" spans="1:24" ht="12" customHeight="1" x14ac:dyDescent="0.35">
      <c r="A520" s="2"/>
      <c r="B520" s="2"/>
      <c r="C520" s="2"/>
      <c r="D520" s="2"/>
      <c r="E520" s="2"/>
      <c r="F520" s="2"/>
      <c r="G520" s="2"/>
      <c r="H520" s="3" t="str">
        <f t="shared" si="66"/>
        <v/>
      </c>
      <c r="I520" s="2"/>
      <c r="J520" s="2"/>
      <c r="K520" s="2"/>
      <c r="L520" s="159"/>
      <c r="M520" s="159"/>
      <c r="N520" s="111"/>
      <c r="O520" s="2"/>
      <c r="P520" s="2"/>
      <c r="Q520" s="2"/>
      <c r="R520" s="2"/>
      <c r="S520" s="2"/>
      <c r="T520" s="2"/>
      <c r="U520" s="2"/>
      <c r="V520" s="2"/>
      <c r="W520" s="2"/>
      <c r="X520" s="2"/>
    </row>
    <row r="521" spans="1:24" ht="12" customHeight="1" x14ac:dyDescent="0.35">
      <c r="A521" s="2"/>
      <c r="B521" s="2"/>
      <c r="C521" s="2"/>
      <c r="D521" s="2"/>
      <c r="E521" s="2"/>
      <c r="F521" s="2"/>
      <c r="G521" s="2"/>
      <c r="H521" s="3" t="str">
        <f t="shared" si="66"/>
        <v/>
      </c>
      <c r="I521" s="2"/>
      <c r="J521" s="2"/>
      <c r="K521" s="2"/>
      <c r="L521" s="159"/>
      <c r="M521" s="159"/>
      <c r="N521" s="111"/>
      <c r="O521" s="2"/>
      <c r="P521" s="2"/>
      <c r="Q521" s="2"/>
      <c r="R521" s="2"/>
      <c r="S521" s="2"/>
      <c r="T521" s="2"/>
      <c r="U521" s="2"/>
      <c r="V521" s="2"/>
      <c r="W521" s="2"/>
      <c r="X521" s="2"/>
    </row>
    <row r="522" spans="1:24" ht="12" customHeight="1" x14ac:dyDescent="0.35">
      <c r="A522" s="2"/>
      <c r="B522" s="2"/>
      <c r="C522" s="2"/>
      <c r="D522" s="2"/>
      <c r="E522" s="2"/>
      <c r="F522" s="2"/>
      <c r="G522" s="2"/>
      <c r="H522" s="3" t="str">
        <f t="shared" si="66"/>
        <v/>
      </c>
      <c r="I522" s="2"/>
      <c r="J522" s="2"/>
      <c r="K522" s="2"/>
      <c r="L522" s="159"/>
      <c r="M522" s="159"/>
      <c r="N522" s="111"/>
      <c r="O522" s="2"/>
      <c r="P522" s="2"/>
      <c r="Q522" s="2"/>
      <c r="R522" s="2"/>
      <c r="S522" s="2"/>
      <c r="T522" s="2"/>
      <c r="U522" s="2"/>
      <c r="V522" s="2"/>
      <c r="W522" s="2"/>
      <c r="X522" s="2"/>
    </row>
    <row r="523" spans="1:24" ht="12" customHeight="1" x14ac:dyDescent="0.35">
      <c r="A523" s="2"/>
      <c r="B523" s="2"/>
      <c r="C523" s="2"/>
      <c r="D523" s="2"/>
      <c r="E523" s="2"/>
      <c r="F523" s="2"/>
      <c r="G523" s="2"/>
      <c r="H523" s="3" t="str">
        <f t="shared" si="66"/>
        <v/>
      </c>
      <c r="I523" s="2"/>
      <c r="J523" s="2"/>
      <c r="K523" s="2"/>
      <c r="L523" s="159"/>
      <c r="M523" s="159"/>
      <c r="N523" s="111"/>
      <c r="O523" s="2"/>
      <c r="P523" s="2"/>
      <c r="Q523" s="2"/>
      <c r="R523" s="2"/>
      <c r="S523" s="2"/>
      <c r="T523" s="2"/>
      <c r="U523" s="2"/>
      <c r="V523" s="2"/>
      <c r="W523" s="2"/>
      <c r="X523" s="2"/>
    </row>
    <row r="524" spans="1:24" ht="12" customHeight="1" x14ac:dyDescent="0.35">
      <c r="A524" s="2"/>
      <c r="B524" s="2"/>
      <c r="C524" s="2"/>
      <c r="D524" s="2"/>
      <c r="E524" s="2"/>
      <c r="F524" s="2"/>
      <c r="G524" s="2"/>
      <c r="H524" s="3" t="str">
        <f t="shared" si="66"/>
        <v/>
      </c>
      <c r="I524" s="2"/>
      <c r="J524" s="2"/>
      <c r="K524" s="2"/>
      <c r="L524" s="159"/>
      <c r="M524" s="159"/>
      <c r="N524" s="111"/>
      <c r="O524" s="2"/>
      <c r="P524" s="2"/>
      <c r="Q524" s="2"/>
      <c r="R524" s="2"/>
      <c r="S524" s="2"/>
      <c r="T524" s="2"/>
      <c r="U524" s="2"/>
      <c r="V524" s="2"/>
      <c r="W524" s="2"/>
      <c r="X524" s="2"/>
    </row>
    <row r="525" spans="1:24" ht="12" customHeight="1" x14ac:dyDescent="0.35">
      <c r="A525" s="2"/>
      <c r="B525" s="2"/>
      <c r="C525" s="2"/>
      <c r="D525" s="2"/>
      <c r="E525" s="2"/>
      <c r="F525" s="2"/>
      <c r="G525" s="2"/>
      <c r="H525" s="3" t="str">
        <f t="shared" si="66"/>
        <v/>
      </c>
      <c r="I525" s="2"/>
      <c r="J525" s="2"/>
      <c r="K525" s="2"/>
      <c r="L525" s="159"/>
      <c r="M525" s="159"/>
      <c r="N525" s="111"/>
      <c r="O525" s="2"/>
      <c r="P525" s="2"/>
      <c r="Q525" s="2"/>
      <c r="R525" s="2"/>
      <c r="S525" s="2"/>
      <c r="T525" s="2"/>
      <c r="U525" s="2"/>
      <c r="V525" s="2"/>
      <c r="W525" s="2"/>
      <c r="X525" s="2"/>
    </row>
    <row r="526" spans="1:24" ht="12" customHeight="1" x14ac:dyDescent="0.35">
      <c r="A526" s="2"/>
      <c r="B526" s="2"/>
      <c r="C526" s="2"/>
      <c r="D526" s="2"/>
      <c r="E526" s="2"/>
      <c r="F526" s="2"/>
      <c r="G526" s="2"/>
      <c r="H526" s="3" t="str">
        <f t="shared" si="66"/>
        <v/>
      </c>
      <c r="I526" s="2"/>
      <c r="J526" s="2"/>
      <c r="K526" s="2"/>
      <c r="L526" s="159"/>
      <c r="M526" s="159"/>
      <c r="N526" s="111"/>
      <c r="O526" s="2"/>
      <c r="P526" s="2"/>
      <c r="Q526" s="2"/>
      <c r="R526" s="2"/>
      <c r="S526" s="2"/>
      <c r="T526" s="2"/>
      <c r="U526" s="2"/>
      <c r="V526" s="2"/>
      <c r="W526" s="2"/>
      <c r="X526" s="2"/>
    </row>
    <row r="527" spans="1:24" ht="12" customHeight="1" x14ac:dyDescent="0.35">
      <c r="A527" s="2"/>
      <c r="B527" s="2"/>
      <c r="C527" s="2"/>
      <c r="D527" s="2"/>
      <c r="E527" s="2"/>
      <c r="F527" s="2"/>
      <c r="G527" s="2"/>
      <c r="H527" s="3" t="str">
        <f t="shared" si="66"/>
        <v/>
      </c>
      <c r="I527" s="2"/>
      <c r="J527" s="2"/>
      <c r="K527" s="2"/>
      <c r="L527" s="159"/>
      <c r="M527" s="159"/>
      <c r="N527" s="111"/>
      <c r="O527" s="2"/>
      <c r="P527" s="2"/>
      <c r="Q527" s="2"/>
      <c r="R527" s="2"/>
      <c r="S527" s="2"/>
      <c r="T527" s="2"/>
      <c r="U527" s="2"/>
      <c r="V527" s="2"/>
      <c r="W527" s="2"/>
      <c r="X527" s="2"/>
    </row>
    <row r="528" spans="1:24" ht="12" customHeight="1" x14ac:dyDescent="0.35">
      <c r="A528" s="2"/>
      <c r="B528" s="2"/>
      <c r="C528" s="2"/>
      <c r="D528" s="2"/>
      <c r="E528" s="2"/>
      <c r="F528" s="2"/>
      <c r="G528" s="2"/>
      <c r="H528" s="3" t="str">
        <f t="shared" si="66"/>
        <v/>
      </c>
      <c r="I528" s="2"/>
      <c r="J528" s="2"/>
      <c r="K528" s="2"/>
      <c r="L528" s="159"/>
      <c r="M528" s="159"/>
      <c r="N528" s="111"/>
      <c r="O528" s="2"/>
      <c r="P528" s="2"/>
      <c r="Q528" s="2"/>
      <c r="R528" s="2"/>
      <c r="S528" s="2"/>
      <c r="T528" s="2"/>
      <c r="U528" s="2"/>
      <c r="V528" s="2"/>
      <c r="W528" s="2"/>
      <c r="X528" s="2"/>
    </row>
    <row r="529" spans="1:24" ht="12" customHeight="1" x14ac:dyDescent="0.35">
      <c r="A529" s="2"/>
      <c r="B529" s="2"/>
      <c r="C529" s="2"/>
      <c r="D529" s="2"/>
      <c r="E529" s="2"/>
      <c r="F529" s="2"/>
      <c r="G529" s="2"/>
      <c r="H529" s="3" t="str">
        <f t="shared" si="66"/>
        <v/>
      </c>
      <c r="I529" s="2"/>
      <c r="J529" s="2"/>
      <c r="K529" s="2"/>
      <c r="L529" s="159"/>
      <c r="M529" s="159"/>
      <c r="N529" s="111"/>
      <c r="O529" s="2"/>
      <c r="P529" s="2"/>
      <c r="Q529" s="2"/>
      <c r="R529" s="2"/>
      <c r="S529" s="2"/>
      <c r="T529" s="2"/>
      <c r="U529" s="2"/>
      <c r="V529" s="2"/>
      <c r="W529" s="2"/>
      <c r="X529" s="2"/>
    </row>
    <row r="530" spans="1:24" ht="12" customHeight="1" x14ac:dyDescent="0.35">
      <c r="A530" s="2"/>
      <c r="B530" s="2"/>
      <c r="C530" s="2"/>
      <c r="D530" s="2"/>
      <c r="E530" s="2"/>
      <c r="F530" s="2"/>
      <c r="G530" s="2"/>
      <c r="H530" s="3" t="str">
        <f t="shared" si="66"/>
        <v/>
      </c>
      <c r="I530" s="2"/>
      <c r="J530" s="2"/>
      <c r="K530" s="2"/>
      <c r="L530" s="159"/>
      <c r="M530" s="159"/>
      <c r="N530" s="111"/>
      <c r="O530" s="2"/>
      <c r="P530" s="2"/>
      <c r="Q530" s="2"/>
      <c r="R530" s="2"/>
      <c r="S530" s="2"/>
      <c r="T530" s="2"/>
      <c r="U530" s="2"/>
      <c r="V530" s="2"/>
      <c r="W530" s="2"/>
      <c r="X530" s="2"/>
    </row>
    <row r="531" spans="1:24" ht="12" customHeight="1" x14ac:dyDescent="0.35">
      <c r="A531" s="2"/>
      <c r="B531" s="2"/>
      <c r="C531" s="2"/>
      <c r="D531" s="2"/>
      <c r="E531" s="2"/>
      <c r="F531" s="2"/>
      <c r="G531" s="2"/>
      <c r="H531" s="3" t="str">
        <f t="shared" si="66"/>
        <v/>
      </c>
      <c r="I531" s="2"/>
      <c r="J531" s="2"/>
      <c r="K531" s="2"/>
      <c r="L531" s="159"/>
      <c r="M531" s="159"/>
      <c r="N531" s="111"/>
      <c r="O531" s="2"/>
      <c r="P531" s="2"/>
      <c r="Q531" s="2"/>
      <c r="R531" s="2"/>
      <c r="S531" s="2"/>
      <c r="T531" s="2"/>
      <c r="U531" s="2"/>
      <c r="V531" s="2"/>
      <c r="W531" s="2"/>
      <c r="X531" s="2"/>
    </row>
    <row r="532" spans="1:24" ht="12" customHeight="1" x14ac:dyDescent="0.35">
      <c r="A532" s="2"/>
      <c r="B532" s="2"/>
      <c r="C532" s="2"/>
      <c r="D532" s="2"/>
      <c r="E532" s="2"/>
      <c r="F532" s="2"/>
      <c r="G532" s="2"/>
      <c r="H532" s="3" t="str">
        <f t="shared" si="66"/>
        <v/>
      </c>
      <c r="I532" s="2"/>
      <c r="J532" s="2"/>
      <c r="K532" s="2"/>
      <c r="L532" s="159"/>
      <c r="M532" s="159"/>
      <c r="N532" s="111"/>
      <c r="O532" s="2"/>
      <c r="P532" s="2"/>
      <c r="Q532" s="2"/>
      <c r="R532" s="2"/>
      <c r="S532" s="2"/>
      <c r="T532" s="2"/>
      <c r="U532" s="2"/>
      <c r="V532" s="2"/>
      <c r="W532" s="2"/>
      <c r="X532" s="2"/>
    </row>
    <row r="533" spans="1:24" ht="12" customHeight="1" x14ac:dyDescent="0.35">
      <c r="A533" s="2"/>
      <c r="B533" s="2"/>
      <c r="C533" s="2"/>
      <c r="D533" s="2"/>
      <c r="E533" s="2"/>
      <c r="F533" s="2"/>
      <c r="G533" s="2"/>
      <c r="H533" s="3" t="str">
        <f t="shared" si="66"/>
        <v/>
      </c>
      <c r="I533" s="2"/>
      <c r="J533" s="2"/>
      <c r="K533" s="2"/>
      <c r="L533" s="159"/>
      <c r="M533" s="159"/>
      <c r="N533" s="111"/>
      <c r="O533" s="2"/>
      <c r="P533" s="2"/>
      <c r="Q533" s="2"/>
      <c r="R533" s="2"/>
      <c r="S533" s="2"/>
      <c r="T533" s="2"/>
      <c r="U533" s="2"/>
      <c r="V533" s="2"/>
      <c r="W533" s="2"/>
      <c r="X533" s="2"/>
    </row>
    <row r="534" spans="1:24" ht="12" customHeight="1" x14ac:dyDescent="0.35">
      <c r="A534" s="2"/>
      <c r="B534" s="2"/>
      <c r="C534" s="2"/>
      <c r="D534" s="2"/>
      <c r="E534" s="2"/>
      <c r="F534" s="2"/>
      <c r="G534" s="2"/>
      <c r="H534" s="3" t="str">
        <f t="shared" si="66"/>
        <v/>
      </c>
      <c r="I534" s="2"/>
      <c r="J534" s="2"/>
      <c r="K534" s="2"/>
      <c r="L534" s="159"/>
      <c r="M534" s="159"/>
      <c r="N534" s="111"/>
      <c r="O534" s="2"/>
      <c r="P534" s="2"/>
      <c r="Q534" s="2"/>
      <c r="R534" s="2"/>
      <c r="S534" s="2"/>
      <c r="T534" s="2"/>
      <c r="U534" s="2"/>
      <c r="V534" s="2"/>
      <c r="W534" s="2"/>
      <c r="X534" s="2"/>
    </row>
    <row r="535" spans="1:24" ht="12" customHeight="1" x14ac:dyDescent="0.35">
      <c r="A535" s="2"/>
      <c r="B535" s="2"/>
      <c r="C535" s="2"/>
      <c r="D535" s="2"/>
      <c r="E535" s="2"/>
      <c r="F535" s="2"/>
      <c r="G535" s="2"/>
      <c r="H535" s="3" t="str">
        <f t="shared" si="66"/>
        <v/>
      </c>
      <c r="I535" s="2"/>
      <c r="J535" s="2"/>
      <c r="K535" s="2"/>
      <c r="L535" s="159"/>
      <c r="M535" s="159"/>
      <c r="N535" s="111"/>
      <c r="O535" s="2"/>
      <c r="P535" s="2"/>
      <c r="Q535" s="2"/>
      <c r="R535" s="2"/>
      <c r="S535" s="2"/>
      <c r="T535" s="2"/>
      <c r="U535" s="2"/>
      <c r="V535" s="2"/>
      <c r="W535" s="2"/>
      <c r="X535" s="2"/>
    </row>
    <row r="536" spans="1:24" ht="12" customHeight="1" x14ac:dyDescent="0.35">
      <c r="A536" s="2"/>
      <c r="B536" s="2"/>
      <c r="C536" s="2"/>
      <c r="D536" s="2"/>
      <c r="E536" s="2"/>
      <c r="F536" s="2"/>
      <c r="G536" s="2"/>
      <c r="H536" s="3" t="str">
        <f t="shared" si="66"/>
        <v/>
      </c>
      <c r="I536" s="2"/>
      <c r="J536" s="2"/>
      <c r="K536" s="2"/>
      <c r="L536" s="159"/>
      <c r="M536" s="159"/>
      <c r="N536" s="111"/>
      <c r="O536" s="2"/>
      <c r="P536" s="2"/>
      <c r="Q536" s="2"/>
      <c r="R536" s="2"/>
      <c r="S536" s="2"/>
      <c r="T536" s="2"/>
      <c r="U536" s="2"/>
      <c r="V536" s="2"/>
      <c r="W536" s="2"/>
      <c r="X536" s="2"/>
    </row>
    <row r="537" spans="1:24" ht="12" customHeight="1" x14ac:dyDescent="0.35">
      <c r="A537" s="2"/>
      <c r="B537" s="2"/>
      <c r="C537" s="2"/>
      <c r="D537" s="2"/>
      <c r="E537" s="2"/>
      <c r="F537" s="2"/>
      <c r="G537" s="2"/>
      <c r="H537" s="3" t="str">
        <f t="shared" si="66"/>
        <v/>
      </c>
      <c r="I537" s="2"/>
      <c r="J537" s="2"/>
      <c r="K537" s="2"/>
      <c r="L537" s="159"/>
      <c r="M537" s="159"/>
      <c r="N537" s="111"/>
      <c r="O537" s="2"/>
      <c r="P537" s="2"/>
      <c r="Q537" s="2"/>
      <c r="R537" s="2"/>
      <c r="S537" s="2"/>
      <c r="T537" s="2"/>
      <c r="U537" s="2"/>
      <c r="V537" s="2"/>
      <c r="W537" s="2"/>
      <c r="X537" s="2"/>
    </row>
    <row r="538" spans="1:24" ht="12" customHeight="1" x14ac:dyDescent="0.35">
      <c r="A538" s="2"/>
      <c r="B538" s="2"/>
      <c r="C538" s="2"/>
      <c r="D538" s="2"/>
      <c r="E538" s="2"/>
      <c r="F538" s="2"/>
      <c r="G538" s="2"/>
      <c r="H538" s="3" t="str">
        <f t="shared" si="66"/>
        <v/>
      </c>
      <c r="I538" s="2"/>
      <c r="J538" s="2"/>
      <c r="K538" s="2"/>
      <c r="L538" s="159"/>
      <c r="M538" s="159"/>
      <c r="N538" s="111"/>
      <c r="O538" s="2"/>
      <c r="P538" s="2"/>
      <c r="Q538" s="2"/>
      <c r="R538" s="2"/>
      <c r="S538" s="2"/>
      <c r="T538" s="2"/>
      <c r="U538" s="2"/>
      <c r="V538" s="2"/>
      <c r="W538" s="2"/>
      <c r="X538" s="2"/>
    </row>
    <row r="539" spans="1:24" ht="12" customHeight="1" x14ac:dyDescent="0.35">
      <c r="A539" s="2"/>
      <c r="B539" s="2"/>
      <c r="C539" s="2"/>
      <c r="D539" s="2"/>
      <c r="E539" s="2"/>
      <c r="F539" s="2"/>
      <c r="G539" s="2"/>
      <c r="H539" s="3" t="str">
        <f t="shared" si="66"/>
        <v/>
      </c>
      <c r="I539" s="2"/>
      <c r="J539" s="2"/>
      <c r="K539" s="2"/>
      <c r="L539" s="159"/>
      <c r="M539" s="159"/>
      <c r="N539" s="111"/>
      <c r="O539" s="2"/>
      <c r="P539" s="2"/>
      <c r="Q539" s="2"/>
      <c r="R539" s="2"/>
      <c r="S539" s="2"/>
      <c r="T539" s="2"/>
      <c r="U539" s="2"/>
      <c r="V539" s="2"/>
      <c r="W539" s="2"/>
      <c r="X539" s="2"/>
    </row>
    <row r="540" spans="1:24" ht="12" customHeight="1" x14ac:dyDescent="0.35">
      <c r="A540" s="2"/>
      <c r="B540" s="2"/>
      <c r="C540" s="2"/>
      <c r="D540" s="2"/>
      <c r="E540" s="2"/>
      <c r="F540" s="2"/>
      <c r="G540" s="2"/>
      <c r="H540" s="3" t="str">
        <f t="shared" si="66"/>
        <v/>
      </c>
      <c r="I540" s="2"/>
      <c r="J540" s="2"/>
      <c r="K540" s="2"/>
      <c r="L540" s="159"/>
      <c r="M540" s="159"/>
      <c r="N540" s="111"/>
      <c r="O540" s="2"/>
      <c r="P540" s="2"/>
      <c r="Q540" s="2"/>
      <c r="R540" s="2"/>
      <c r="S540" s="2"/>
      <c r="T540" s="2"/>
      <c r="U540" s="2"/>
      <c r="V540" s="2"/>
      <c r="W540" s="2"/>
      <c r="X540" s="2"/>
    </row>
    <row r="541" spans="1:24" ht="12" customHeight="1" x14ac:dyDescent="0.35">
      <c r="A541" s="2"/>
      <c r="B541" s="2"/>
      <c r="C541" s="2"/>
      <c r="D541" s="2"/>
      <c r="E541" s="2"/>
      <c r="F541" s="2"/>
      <c r="G541" s="2"/>
      <c r="H541" s="3" t="str">
        <f t="shared" si="66"/>
        <v/>
      </c>
      <c r="I541" s="2"/>
      <c r="J541" s="2"/>
      <c r="K541" s="2"/>
      <c r="L541" s="159"/>
      <c r="M541" s="159"/>
      <c r="N541" s="111"/>
      <c r="O541" s="2"/>
      <c r="P541" s="2"/>
      <c r="Q541" s="2"/>
      <c r="R541" s="2"/>
      <c r="S541" s="2"/>
      <c r="T541" s="2"/>
      <c r="U541" s="2"/>
      <c r="V541" s="2"/>
      <c r="W541" s="2"/>
      <c r="X541" s="2"/>
    </row>
    <row r="542" spans="1:24" ht="12" customHeight="1" x14ac:dyDescent="0.35">
      <c r="A542" s="2"/>
      <c r="B542" s="2"/>
      <c r="C542" s="2"/>
      <c r="D542" s="2"/>
      <c r="E542" s="2"/>
      <c r="F542" s="2"/>
      <c r="G542" s="2"/>
      <c r="H542" s="3" t="str">
        <f t="shared" si="66"/>
        <v/>
      </c>
      <c r="I542" s="2"/>
      <c r="J542" s="2"/>
      <c r="K542" s="2"/>
      <c r="L542" s="159"/>
      <c r="M542" s="159"/>
      <c r="N542" s="111"/>
      <c r="O542" s="2"/>
      <c r="P542" s="2"/>
      <c r="Q542" s="2"/>
      <c r="R542" s="2"/>
      <c r="S542" s="2"/>
      <c r="T542" s="2"/>
      <c r="U542" s="2"/>
      <c r="V542" s="2"/>
      <c r="W542" s="2"/>
      <c r="X542" s="2"/>
    </row>
    <row r="543" spans="1:24" ht="12" customHeight="1" x14ac:dyDescent="0.35">
      <c r="A543" s="2"/>
      <c r="B543" s="2"/>
      <c r="C543" s="2"/>
      <c r="D543" s="2"/>
      <c r="E543" s="2"/>
      <c r="F543" s="2"/>
      <c r="G543" s="2"/>
      <c r="H543" s="3" t="str">
        <f t="shared" si="66"/>
        <v/>
      </c>
      <c r="I543" s="2"/>
      <c r="J543" s="2"/>
      <c r="K543" s="2"/>
      <c r="L543" s="159"/>
      <c r="M543" s="159"/>
      <c r="N543" s="111"/>
      <c r="O543" s="2"/>
      <c r="P543" s="2"/>
      <c r="Q543" s="2"/>
      <c r="R543" s="2"/>
      <c r="S543" s="2"/>
      <c r="T543" s="2"/>
      <c r="U543" s="2"/>
      <c r="V543" s="2"/>
      <c r="W543" s="2"/>
      <c r="X543" s="2"/>
    </row>
    <row r="544" spans="1:24" ht="12" customHeight="1" x14ac:dyDescent="0.35">
      <c r="A544" s="2"/>
      <c r="B544" s="2"/>
      <c r="C544" s="2"/>
      <c r="D544" s="2"/>
      <c r="E544" s="2"/>
      <c r="F544" s="2"/>
      <c r="G544" s="2"/>
      <c r="H544" s="3" t="str">
        <f t="shared" si="66"/>
        <v/>
      </c>
      <c r="I544" s="2"/>
      <c r="J544" s="2"/>
      <c r="K544" s="2"/>
      <c r="L544" s="159"/>
      <c r="M544" s="159"/>
      <c r="N544" s="111"/>
      <c r="O544" s="2"/>
      <c r="P544" s="2"/>
      <c r="Q544" s="2"/>
      <c r="R544" s="2"/>
      <c r="S544" s="2"/>
      <c r="T544" s="2"/>
      <c r="U544" s="2"/>
      <c r="V544" s="2"/>
      <c r="W544" s="2"/>
      <c r="X544" s="2"/>
    </row>
    <row r="545" spans="1:24" ht="12" customHeight="1" x14ac:dyDescent="0.35">
      <c r="A545" s="2"/>
      <c r="B545" s="2"/>
      <c r="C545" s="2"/>
      <c r="D545" s="2"/>
      <c r="E545" s="2"/>
      <c r="F545" s="2"/>
      <c r="G545" s="2"/>
      <c r="H545" s="3" t="str">
        <f t="shared" si="66"/>
        <v/>
      </c>
      <c r="I545" s="2"/>
      <c r="J545" s="2"/>
      <c r="K545" s="2"/>
      <c r="L545" s="159"/>
      <c r="M545" s="159"/>
      <c r="N545" s="111"/>
      <c r="O545" s="2"/>
      <c r="P545" s="2"/>
      <c r="Q545" s="2"/>
      <c r="R545" s="2"/>
      <c r="S545" s="2"/>
      <c r="T545" s="2"/>
      <c r="U545" s="2"/>
      <c r="V545" s="2"/>
      <c r="W545" s="2"/>
      <c r="X545" s="2"/>
    </row>
    <row r="546" spans="1:24" ht="12" customHeight="1" x14ac:dyDescent="0.35">
      <c r="A546" s="2"/>
      <c r="B546" s="2"/>
      <c r="C546" s="2"/>
      <c r="D546" s="2"/>
      <c r="E546" s="2"/>
      <c r="F546" s="2"/>
      <c r="G546" s="2"/>
      <c r="H546" s="3" t="str">
        <f t="shared" si="66"/>
        <v/>
      </c>
      <c r="I546" s="2"/>
      <c r="J546" s="2"/>
      <c r="K546" s="2"/>
      <c r="L546" s="159"/>
      <c r="M546" s="159"/>
      <c r="N546" s="111"/>
      <c r="O546" s="2"/>
      <c r="P546" s="2"/>
      <c r="Q546" s="2"/>
      <c r="R546" s="2"/>
      <c r="S546" s="2"/>
      <c r="T546" s="2"/>
      <c r="U546" s="2"/>
      <c r="V546" s="2"/>
      <c r="W546" s="2"/>
      <c r="X546" s="2"/>
    </row>
    <row r="547" spans="1:24" ht="12" customHeight="1" x14ac:dyDescent="0.35">
      <c r="A547" s="2"/>
      <c r="B547" s="2"/>
      <c r="C547" s="2"/>
      <c r="D547" s="2"/>
      <c r="E547" s="2"/>
      <c r="F547" s="2"/>
      <c r="G547" s="2"/>
      <c r="H547" s="3" t="str">
        <f t="shared" si="66"/>
        <v/>
      </c>
      <c r="I547" s="2"/>
      <c r="J547" s="2"/>
      <c r="K547" s="2"/>
      <c r="L547" s="159"/>
      <c r="M547" s="159"/>
      <c r="N547" s="111"/>
      <c r="O547" s="2"/>
      <c r="P547" s="2"/>
      <c r="Q547" s="2"/>
      <c r="R547" s="2"/>
      <c r="S547" s="2"/>
      <c r="T547" s="2"/>
      <c r="U547" s="2"/>
      <c r="V547" s="2"/>
      <c r="W547" s="2"/>
      <c r="X547" s="2"/>
    </row>
    <row r="548" spans="1:24" ht="12" customHeight="1" x14ac:dyDescent="0.35">
      <c r="A548" s="2"/>
      <c r="B548" s="2"/>
      <c r="C548" s="2"/>
      <c r="D548" s="2"/>
      <c r="E548" s="2"/>
      <c r="F548" s="2"/>
      <c r="G548" s="2"/>
      <c r="H548" s="3" t="str">
        <f t="shared" si="66"/>
        <v/>
      </c>
      <c r="I548" s="2"/>
      <c r="J548" s="2"/>
      <c r="K548" s="2"/>
      <c r="L548" s="159"/>
      <c r="M548" s="159"/>
      <c r="N548" s="111"/>
      <c r="O548" s="2"/>
      <c r="P548" s="2"/>
      <c r="Q548" s="2"/>
      <c r="R548" s="2"/>
      <c r="S548" s="2"/>
      <c r="T548" s="2"/>
      <c r="U548" s="2"/>
      <c r="V548" s="2"/>
      <c r="W548" s="2"/>
      <c r="X548" s="2"/>
    </row>
    <row r="549" spans="1:24" ht="12" customHeight="1" x14ac:dyDescent="0.35">
      <c r="A549" s="2"/>
      <c r="B549" s="2"/>
      <c r="C549" s="2"/>
      <c r="D549" s="2"/>
      <c r="E549" s="2"/>
      <c r="F549" s="2"/>
      <c r="G549" s="2"/>
      <c r="H549" s="3" t="str">
        <f t="shared" si="66"/>
        <v/>
      </c>
      <c r="I549" s="2"/>
      <c r="J549" s="2"/>
      <c r="K549" s="2"/>
      <c r="L549" s="159"/>
      <c r="M549" s="159"/>
      <c r="N549" s="111"/>
      <c r="O549" s="2"/>
      <c r="P549" s="2"/>
      <c r="Q549" s="2"/>
      <c r="R549" s="2"/>
      <c r="S549" s="2"/>
      <c r="T549" s="2"/>
      <c r="U549" s="2"/>
      <c r="V549" s="2"/>
      <c r="W549" s="2"/>
      <c r="X549" s="2"/>
    </row>
    <row r="550" spans="1:24" ht="12" customHeight="1" x14ac:dyDescent="0.35">
      <c r="A550" s="2"/>
      <c r="B550" s="2"/>
      <c r="C550" s="2"/>
      <c r="D550" s="2"/>
      <c r="E550" s="2"/>
      <c r="F550" s="2"/>
      <c r="G550" s="2"/>
      <c r="H550" s="3" t="str">
        <f t="shared" si="66"/>
        <v/>
      </c>
      <c r="I550" s="2"/>
      <c r="J550" s="2"/>
      <c r="K550" s="2"/>
      <c r="L550" s="159"/>
      <c r="M550" s="159"/>
      <c r="N550" s="111"/>
      <c r="O550" s="2"/>
      <c r="P550" s="2"/>
      <c r="Q550" s="2"/>
      <c r="R550" s="2"/>
      <c r="S550" s="2"/>
      <c r="T550" s="2"/>
      <c r="U550" s="2"/>
      <c r="V550" s="2"/>
      <c r="W550" s="2"/>
      <c r="X550" s="2"/>
    </row>
    <row r="551" spans="1:24" ht="12" customHeight="1" x14ac:dyDescent="0.35">
      <c r="A551" s="2"/>
      <c r="B551" s="2"/>
      <c r="C551" s="2"/>
      <c r="D551" s="2"/>
      <c r="E551" s="2"/>
      <c r="F551" s="2"/>
      <c r="G551" s="2"/>
      <c r="H551" s="3" t="str">
        <f t="shared" si="66"/>
        <v/>
      </c>
      <c r="I551" s="2"/>
      <c r="J551" s="2"/>
      <c r="K551" s="2"/>
      <c r="L551" s="159"/>
      <c r="M551" s="159"/>
      <c r="N551" s="111"/>
      <c r="O551" s="2"/>
      <c r="P551" s="2"/>
      <c r="Q551" s="2"/>
      <c r="R551" s="2"/>
      <c r="S551" s="2"/>
      <c r="T551" s="2"/>
      <c r="U551" s="2"/>
      <c r="V551" s="2"/>
      <c r="W551" s="2"/>
      <c r="X551" s="2"/>
    </row>
    <row r="552" spans="1:24" ht="12" customHeight="1" x14ac:dyDescent="0.35">
      <c r="A552" s="2"/>
      <c r="B552" s="2"/>
      <c r="C552" s="2"/>
      <c r="D552" s="2"/>
      <c r="E552" s="2"/>
      <c r="F552" s="2"/>
      <c r="G552" s="2"/>
      <c r="H552" s="3" t="str">
        <f t="shared" si="66"/>
        <v/>
      </c>
      <c r="I552" s="2"/>
      <c r="J552" s="2"/>
      <c r="K552" s="2"/>
      <c r="L552" s="159"/>
      <c r="M552" s="159"/>
      <c r="N552" s="111"/>
      <c r="O552" s="2"/>
      <c r="P552" s="2"/>
      <c r="Q552" s="2"/>
      <c r="R552" s="2"/>
      <c r="S552" s="2"/>
      <c r="T552" s="2"/>
      <c r="U552" s="2"/>
      <c r="V552" s="2"/>
      <c r="W552" s="2"/>
      <c r="X552" s="2"/>
    </row>
    <row r="553" spans="1:24" ht="12" customHeight="1" x14ac:dyDescent="0.35">
      <c r="A553" s="2"/>
      <c r="B553" s="2"/>
      <c r="C553" s="2"/>
      <c r="D553" s="2"/>
      <c r="E553" s="2"/>
      <c r="F553" s="2"/>
      <c r="G553" s="2"/>
      <c r="H553" s="3" t="str">
        <f t="shared" si="66"/>
        <v/>
      </c>
      <c r="I553" s="2"/>
      <c r="J553" s="2"/>
      <c r="K553" s="2"/>
      <c r="L553" s="159"/>
      <c r="M553" s="159"/>
      <c r="N553" s="111"/>
      <c r="O553" s="2"/>
      <c r="P553" s="2"/>
      <c r="Q553" s="2"/>
      <c r="R553" s="2"/>
      <c r="S553" s="2"/>
      <c r="T553" s="2"/>
      <c r="U553" s="2"/>
      <c r="V553" s="2"/>
      <c r="W553" s="2"/>
      <c r="X553" s="2"/>
    </row>
    <row r="554" spans="1:24" ht="12" customHeight="1" x14ac:dyDescent="0.35">
      <c r="A554" s="2"/>
      <c r="B554" s="2"/>
      <c r="C554" s="2"/>
      <c r="D554" s="2"/>
      <c r="E554" s="2"/>
      <c r="F554" s="2"/>
      <c r="G554" s="2"/>
      <c r="H554" s="3" t="str">
        <f t="shared" si="66"/>
        <v/>
      </c>
      <c r="I554" s="2"/>
      <c r="J554" s="2"/>
      <c r="K554" s="2"/>
      <c r="L554" s="159"/>
      <c r="M554" s="159"/>
      <c r="N554" s="111"/>
      <c r="O554" s="2"/>
      <c r="P554" s="2"/>
      <c r="Q554" s="2"/>
      <c r="R554" s="2"/>
      <c r="S554" s="2"/>
      <c r="T554" s="2"/>
      <c r="U554" s="2"/>
      <c r="V554" s="2"/>
      <c r="W554" s="2"/>
      <c r="X554" s="2"/>
    </row>
    <row r="555" spans="1:24" ht="12" customHeight="1" x14ac:dyDescent="0.35">
      <c r="A555" s="2"/>
      <c r="B555" s="2"/>
      <c r="C555" s="2"/>
      <c r="D555" s="2"/>
      <c r="E555" s="2"/>
      <c r="F555" s="2"/>
      <c r="G555" s="2"/>
      <c r="H555" s="3" t="str">
        <f t="shared" si="66"/>
        <v/>
      </c>
      <c r="I555" s="2"/>
      <c r="J555" s="2"/>
      <c r="K555" s="2"/>
      <c r="L555" s="159"/>
      <c r="M555" s="159"/>
      <c r="N555" s="111"/>
      <c r="O555" s="2"/>
      <c r="P555" s="2"/>
      <c r="Q555" s="2"/>
      <c r="R555" s="2"/>
      <c r="S555" s="2"/>
      <c r="T555" s="2"/>
      <c r="U555" s="2"/>
      <c r="V555" s="2"/>
      <c r="W555" s="2"/>
      <c r="X555" s="2"/>
    </row>
    <row r="556" spans="1:24" ht="12" customHeight="1" x14ac:dyDescent="0.35">
      <c r="A556" s="2"/>
      <c r="B556" s="2"/>
      <c r="C556" s="2"/>
      <c r="D556" s="2"/>
      <c r="E556" s="2"/>
      <c r="F556" s="2"/>
      <c r="G556" s="2"/>
      <c r="H556" s="3" t="str">
        <f t="shared" si="66"/>
        <v/>
      </c>
      <c r="I556" s="2"/>
      <c r="J556" s="2"/>
      <c r="K556" s="2"/>
      <c r="L556" s="159"/>
      <c r="M556" s="159"/>
      <c r="N556" s="111"/>
      <c r="O556" s="2"/>
      <c r="P556" s="2"/>
      <c r="Q556" s="2"/>
      <c r="R556" s="2"/>
      <c r="S556" s="2"/>
      <c r="T556" s="2"/>
      <c r="U556" s="2"/>
      <c r="V556" s="2"/>
      <c r="W556" s="2"/>
      <c r="X556" s="2"/>
    </row>
    <row r="557" spans="1:24" ht="12" customHeight="1" x14ac:dyDescent="0.35">
      <c r="A557" s="2"/>
      <c r="B557" s="2"/>
      <c r="C557" s="2"/>
      <c r="D557" s="2"/>
      <c r="E557" s="2"/>
      <c r="F557" s="2"/>
      <c r="G557" s="2"/>
      <c r="H557" s="3" t="str">
        <f t="shared" si="66"/>
        <v/>
      </c>
      <c r="I557" s="2"/>
      <c r="J557" s="2"/>
      <c r="K557" s="2"/>
      <c r="L557" s="159"/>
      <c r="M557" s="159"/>
      <c r="N557" s="111"/>
      <c r="O557" s="2"/>
      <c r="P557" s="2"/>
      <c r="Q557" s="2"/>
      <c r="R557" s="2"/>
      <c r="S557" s="2"/>
      <c r="T557" s="2"/>
      <c r="U557" s="2"/>
      <c r="V557" s="2"/>
      <c r="W557" s="2"/>
      <c r="X557" s="2"/>
    </row>
    <row r="558" spans="1:24" ht="12" customHeight="1" x14ac:dyDescent="0.35">
      <c r="A558" s="2"/>
      <c r="B558" s="2"/>
      <c r="C558" s="2"/>
      <c r="D558" s="2"/>
      <c r="E558" s="2"/>
      <c r="F558" s="2"/>
      <c r="G558" s="2"/>
      <c r="H558" s="3" t="str">
        <f t="shared" si="66"/>
        <v/>
      </c>
      <c r="I558" s="2"/>
      <c r="J558" s="2"/>
      <c r="K558" s="2"/>
      <c r="L558" s="159"/>
      <c r="M558" s="159"/>
      <c r="N558" s="111"/>
      <c r="O558" s="2"/>
      <c r="P558" s="2"/>
      <c r="Q558" s="2"/>
      <c r="R558" s="2"/>
      <c r="S558" s="2"/>
      <c r="T558" s="2"/>
      <c r="U558" s="2"/>
      <c r="V558" s="2"/>
      <c r="W558" s="2"/>
      <c r="X558" s="2"/>
    </row>
    <row r="559" spans="1:24" ht="12" customHeight="1" x14ac:dyDescent="0.35">
      <c r="A559" s="2"/>
      <c r="B559" s="2"/>
      <c r="C559" s="2"/>
      <c r="D559" s="2"/>
      <c r="E559" s="2"/>
      <c r="F559" s="2"/>
      <c r="G559" s="2"/>
      <c r="H559" s="3" t="str">
        <f t="shared" si="66"/>
        <v/>
      </c>
      <c r="I559" s="2"/>
      <c r="J559" s="2"/>
      <c r="K559" s="2"/>
      <c r="L559" s="159"/>
      <c r="M559" s="159"/>
      <c r="N559" s="111"/>
      <c r="O559" s="2"/>
      <c r="P559" s="2"/>
      <c r="Q559" s="2"/>
      <c r="R559" s="2"/>
      <c r="S559" s="2"/>
      <c r="T559" s="2"/>
      <c r="U559" s="2"/>
      <c r="V559" s="2"/>
      <c r="W559" s="2"/>
      <c r="X559" s="2"/>
    </row>
    <row r="560" spans="1:24" ht="12" customHeight="1" x14ac:dyDescent="0.35">
      <c r="A560" s="2"/>
      <c r="B560" s="2"/>
      <c r="C560" s="2"/>
      <c r="D560" s="2"/>
      <c r="E560" s="2"/>
      <c r="F560" s="2"/>
      <c r="G560" s="2"/>
      <c r="H560" s="3" t="str">
        <f t="shared" si="66"/>
        <v/>
      </c>
      <c r="I560" s="2"/>
      <c r="J560" s="2"/>
      <c r="K560" s="2"/>
      <c r="L560" s="159"/>
      <c r="M560" s="159"/>
      <c r="N560" s="111"/>
      <c r="O560" s="2"/>
      <c r="P560" s="2"/>
      <c r="Q560" s="2"/>
      <c r="R560" s="2"/>
      <c r="S560" s="2"/>
      <c r="T560" s="2"/>
      <c r="U560" s="2"/>
      <c r="V560" s="2"/>
      <c r="W560" s="2"/>
      <c r="X560" s="2"/>
    </row>
    <row r="561" spans="1:24" ht="12" customHeight="1" x14ac:dyDescent="0.35">
      <c r="A561" s="2"/>
      <c r="B561" s="2"/>
      <c r="C561" s="2"/>
      <c r="D561" s="2"/>
      <c r="E561" s="2"/>
      <c r="F561" s="2"/>
      <c r="G561" s="2"/>
      <c r="H561" s="3" t="str">
        <f t="shared" si="66"/>
        <v/>
      </c>
      <c r="I561" s="2"/>
      <c r="J561" s="2"/>
      <c r="K561" s="2"/>
      <c r="L561" s="159"/>
      <c r="M561" s="159"/>
      <c r="N561" s="111"/>
      <c r="O561" s="2"/>
      <c r="P561" s="2"/>
      <c r="Q561" s="2"/>
      <c r="R561" s="2"/>
      <c r="S561" s="2"/>
      <c r="T561" s="2"/>
      <c r="U561" s="2"/>
      <c r="V561" s="2"/>
      <c r="W561" s="2"/>
      <c r="X561" s="2"/>
    </row>
    <row r="562" spans="1:24" ht="12" customHeight="1" x14ac:dyDescent="0.35">
      <c r="A562" s="2"/>
      <c r="B562" s="2"/>
      <c r="C562" s="2"/>
      <c r="D562" s="2"/>
      <c r="E562" s="2"/>
      <c r="F562" s="2"/>
      <c r="G562" s="2"/>
      <c r="H562" s="3" t="str">
        <f t="shared" si="66"/>
        <v/>
      </c>
      <c r="I562" s="2"/>
      <c r="J562" s="2"/>
      <c r="K562" s="2"/>
      <c r="L562" s="159"/>
      <c r="M562" s="159"/>
      <c r="N562" s="111"/>
      <c r="O562" s="2"/>
      <c r="P562" s="2"/>
      <c r="Q562" s="2"/>
      <c r="R562" s="2"/>
      <c r="S562" s="2"/>
      <c r="T562" s="2"/>
      <c r="U562" s="2"/>
      <c r="V562" s="2"/>
      <c r="W562" s="2"/>
      <c r="X562" s="2"/>
    </row>
    <row r="563" spans="1:24" ht="12" customHeight="1" x14ac:dyDescent="0.35">
      <c r="A563" s="2"/>
      <c r="B563" s="2"/>
      <c r="C563" s="2"/>
      <c r="D563" s="2"/>
      <c r="E563" s="2"/>
      <c r="F563" s="2"/>
      <c r="G563" s="2"/>
      <c r="H563" s="3" t="str">
        <f t="shared" si="66"/>
        <v/>
      </c>
      <c r="I563" s="2"/>
      <c r="J563" s="2"/>
      <c r="K563" s="2"/>
      <c r="L563" s="159"/>
      <c r="M563" s="159"/>
      <c r="N563" s="111"/>
      <c r="O563" s="2"/>
      <c r="P563" s="2"/>
      <c r="Q563" s="2"/>
      <c r="R563" s="2"/>
      <c r="S563" s="2"/>
      <c r="T563" s="2"/>
      <c r="U563" s="2"/>
      <c r="V563" s="2"/>
      <c r="W563" s="2"/>
      <c r="X563" s="2"/>
    </row>
    <row r="564" spans="1:24" ht="12" customHeight="1" x14ac:dyDescent="0.35">
      <c r="A564" s="2"/>
      <c r="B564" s="2"/>
      <c r="C564" s="2"/>
      <c r="D564" s="2"/>
      <c r="E564" s="2"/>
      <c r="F564" s="2"/>
      <c r="G564" s="2"/>
      <c r="H564" s="3" t="str">
        <f t="shared" si="66"/>
        <v/>
      </c>
      <c r="I564" s="2"/>
      <c r="J564" s="2"/>
      <c r="K564" s="2"/>
      <c r="L564" s="159"/>
      <c r="M564" s="159"/>
      <c r="N564" s="111"/>
      <c r="O564" s="2"/>
      <c r="P564" s="2"/>
      <c r="Q564" s="2"/>
      <c r="R564" s="2"/>
      <c r="S564" s="2"/>
      <c r="T564" s="2"/>
      <c r="U564" s="2"/>
      <c r="V564" s="2"/>
      <c r="W564" s="2"/>
      <c r="X564" s="2"/>
    </row>
    <row r="565" spans="1:24" ht="12" customHeight="1" x14ac:dyDescent="0.35">
      <c r="A565" s="2"/>
      <c r="B565" s="2"/>
      <c r="C565" s="2"/>
      <c r="D565" s="2"/>
      <c r="E565" s="2"/>
      <c r="F565" s="2"/>
      <c r="G565" s="2"/>
      <c r="H565" s="3" t="str">
        <f t="shared" si="66"/>
        <v/>
      </c>
      <c r="I565" s="2"/>
      <c r="J565" s="2"/>
      <c r="K565" s="2"/>
      <c r="L565" s="159"/>
      <c r="M565" s="159"/>
      <c r="N565" s="111"/>
      <c r="O565" s="2"/>
      <c r="P565" s="2"/>
      <c r="Q565" s="2"/>
      <c r="R565" s="2"/>
      <c r="S565" s="2"/>
      <c r="T565" s="2"/>
      <c r="U565" s="2"/>
      <c r="V565" s="2"/>
      <c r="W565" s="2"/>
      <c r="X565" s="2"/>
    </row>
    <row r="566" spans="1:24" ht="12" customHeight="1" x14ac:dyDescent="0.35">
      <c r="A566" s="2"/>
      <c r="B566" s="2"/>
      <c r="C566" s="2"/>
      <c r="D566" s="2"/>
      <c r="E566" s="2"/>
      <c r="F566" s="2"/>
      <c r="G566" s="2"/>
      <c r="H566" s="3" t="str">
        <f t="shared" si="66"/>
        <v/>
      </c>
      <c r="I566" s="2"/>
      <c r="J566" s="2"/>
      <c r="K566" s="2"/>
      <c r="L566" s="159"/>
      <c r="M566" s="159"/>
      <c r="N566" s="111"/>
      <c r="O566" s="2"/>
      <c r="P566" s="2"/>
      <c r="Q566" s="2"/>
      <c r="R566" s="2"/>
      <c r="S566" s="2"/>
      <c r="T566" s="2"/>
      <c r="U566" s="2"/>
      <c r="V566" s="2"/>
      <c r="W566" s="2"/>
      <c r="X566" s="2"/>
    </row>
    <row r="567" spans="1:24" ht="12" customHeight="1" x14ac:dyDescent="0.35">
      <c r="A567" s="2"/>
      <c r="B567" s="2"/>
      <c r="C567" s="2"/>
      <c r="D567" s="2"/>
      <c r="E567" s="2"/>
      <c r="F567" s="2"/>
      <c r="G567" s="2"/>
      <c r="H567" s="3" t="str">
        <f t="shared" si="66"/>
        <v/>
      </c>
      <c r="I567" s="2"/>
      <c r="J567" s="2"/>
      <c r="K567" s="2"/>
      <c r="L567" s="159"/>
      <c r="M567" s="159"/>
      <c r="N567" s="111"/>
      <c r="O567" s="2"/>
      <c r="P567" s="2"/>
      <c r="Q567" s="2"/>
      <c r="R567" s="2"/>
      <c r="S567" s="2"/>
      <c r="T567" s="2"/>
      <c r="U567" s="2"/>
      <c r="V567" s="2"/>
      <c r="W567" s="2"/>
      <c r="X567" s="2"/>
    </row>
    <row r="568" spans="1:24" ht="12" customHeight="1" x14ac:dyDescent="0.35">
      <c r="A568" s="2"/>
      <c r="B568" s="2"/>
      <c r="C568" s="2"/>
      <c r="D568" s="2"/>
      <c r="E568" s="2"/>
      <c r="F568" s="2"/>
      <c r="G568" s="2"/>
      <c r="H568" s="3" t="str">
        <f t="shared" si="66"/>
        <v/>
      </c>
      <c r="I568" s="2"/>
      <c r="J568" s="2"/>
      <c r="K568" s="2"/>
      <c r="L568" s="159"/>
      <c r="M568" s="159"/>
      <c r="N568" s="111"/>
      <c r="O568" s="2"/>
      <c r="P568" s="2"/>
      <c r="Q568" s="2"/>
      <c r="R568" s="2"/>
      <c r="S568" s="2"/>
      <c r="T568" s="2"/>
      <c r="U568" s="2"/>
      <c r="V568" s="2"/>
      <c r="W568" s="2"/>
      <c r="X568" s="2"/>
    </row>
    <row r="569" spans="1:24" ht="12" customHeight="1" x14ac:dyDescent="0.35">
      <c r="A569" s="2"/>
      <c r="B569" s="2"/>
      <c r="C569" s="2"/>
      <c r="D569" s="2"/>
      <c r="E569" s="2"/>
      <c r="F569" s="2"/>
      <c r="G569" s="2"/>
      <c r="H569" s="3" t="str">
        <f t="shared" si="66"/>
        <v/>
      </c>
      <c r="I569" s="2"/>
      <c r="J569" s="2"/>
      <c r="K569" s="2"/>
      <c r="L569" s="159"/>
      <c r="M569" s="159"/>
      <c r="N569" s="111"/>
      <c r="O569" s="2"/>
      <c r="P569" s="2"/>
      <c r="Q569" s="2"/>
      <c r="R569" s="2"/>
      <c r="S569" s="2"/>
      <c r="T569" s="2"/>
      <c r="U569" s="2"/>
      <c r="V569" s="2"/>
      <c r="W569" s="2"/>
      <c r="X569" s="2"/>
    </row>
    <row r="570" spans="1:24" ht="12" customHeight="1" x14ac:dyDescent="0.35">
      <c r="A570" s="2"/>
      <c r="B570" s="2"/>
      <c r="C570" s="2"/>
      <c r="D570" s="2"/>
      <c r="E570" s="2"/>
      <c r="F570" s="2"/>
      <c r="G570" s="2"/>
      <c r="H570" s="3" t="str">
        <f t="shared" si="66"/>
        <v/>
      </c>
      <c r="I570" s="2"/>
      <c r="J570" s="2"/>
      <c r="K570" s="2"/>
      <c r="L570" s="159"/>
      <c r="M570" s="159"/>
      <c r="N570" s="111"/>
      <c r="O570" s="2"/>
      <c r="P570" s="2"/>
      <c r="Q570" s="2"/>
      <c r="R570" s="2"/>
      <c r="S570" s="2"/>
      <c r="T570" s="2"/>
      <c r="U570" s="2"/>
      <c r="V570" s="2"/>
      <c r="W570" s="2"/>
      <c r="X570" s="2"/>
    </row>
    <row r="571" spans="1:24" ht="12" customHeight="1" x14ac:dyDescent="0.35">
      <c r="A571" s="2"/>
      <c r="B571" s="2"/>
      <c r="C571" s="2"/>
      <c r="D571" s="2"/>
      <c r="E571" s="2"/>
      <c r="F571" s="2"/>
      <c r="G571" s="2"/>
      <c r="H571" s="3" t="str">
        <f t="shared" si="66"/>
        <v/>
      </c>
      <c r="I571" s="2"/>
      <c r="J571" s="2"/>
      <c r="K571" s="2"/>
      <c r="L571" s="159"/>
      <c r="M571" s="159"/>
      <c r="N571" s="111"/>
      <c r="O571" s="2"/>
      <c r="P571" s="2"/>
      <c r="Q571" s="2"/>
      <c r="R571" s="2"/>
      <c r="S571" s="2"/>
      <c r="T571" s="2"/>
      <c r="U571" s="2"/>
      <c r="V571" s="2"/>
      <c r="W571" s="2"/>
      <c r="X571" s="2"/>
    </row>
    <row r="572" spans="1:24" ht="12" customHeight="1" x14ac:dyDescent="0.35">
      <c r="A572" s="2"/>
      <c r="B572" s="2"/>
      <c r="C572" s="2"/>
      <c r="D572" s="2"/>
      <c r="E572" s="2"/>
      <c r="F572" s="2"/>
      <c r="G572" s="2"/>
      <c r="H572" s="3" t="str">
        <f t="shared" si="66"/>
        <v/>
      </c>
      <c r="I572" s="2"/>
      <c r="J572" s="2"/>
      <c r="K572" s="2"/>
      <c r="L572" s="159"/>
      <c r="M572" s="159"/>
      <c r="N572" s="111"/>
      <c r="O572" s="2"/>
      <c r="P572" s="2"/>
      <c r="Q572" s="2"/>
      <c r="R572" s="2"/>
      <c r="S572" s="2"/>
      <c r="T572" s="2"/>
      <c r="U572" s="2"/>
      <c r="V572" s="2"/>
      <c r="W572" s="2"/>
      <c r="X572" s="2"/>
    </row>
    <row r="573" spans="1:24" ht="12" customHeight="1" x14ac:dyDescent="0.35">
      <c r="A573" s="2"/>
      <c r="B573" s="2"/>
      <c r="C573" s="2"/>
      <c r="D573" s="2"/>
      <c r="E573" s="2"/>
      <c r="F573" s="2"/>
      <c r="G573" s="2"/>
      <c r="H573" s="3" t="str">
        <f t="shared" si="66"/>
        <v/>
      </c>
      <c r="I573" s="2"/>
      <c r="J573" s="2"/>
      <c r="K573" s="2"/>
      <c r="L573" s="159"/>
      <c r="M573" s="159"/>
      <c r="N573" s="111"/>
      <c r="O573" s="2"/>
      <c r="P573" s="2"/>
      <c r="Q573" s="2"/>
      <c r="R573" s="2"/>
      <c r="S573" s="2"/>
      <c r="T573" s="2"/>
      <c r="U573" s="2"/>
      <c r="V573" s="2"/>
      <c r="W573" s="2"/>
      <c r="X573" s="2"/>
    </row>
    <row r="574" spans="1:24" ht="12" customHeight="1" x14ac:dyDescent="0.35">
      <c r="A574" s="2"/>
      <c r="B574" s="2"/>
      <c r="C574" s="2"/>
      <c r="D574" s="2"/>
      <c r="E574" s="2"/>
      <c r="F574" s="2"/>
      <c r="G574" s="2"/>
      <c r="H574" s="3" t="str">
        <f t="shared" si="66"/>
        <v/>
      </c>
      <c r="I574" s="2"/>
      <c r="J574" s="2"/>
      <c r="K574" s="2"/>
      <c r="L574" s="159"/>
      <c r="M574" s="159"/>
      <c r="N574" s="111"/>
      <c r="O574" s="2"/>
      <c r="P574" s="2"/>
      <c r="Q574" s="2"/>
      <c r="R574" s="2"/>
      <c r="S574" s="2"/>
      <c r="T574" s="2"/>
      <c r="U574" s="2"/>
      <c r="V574" s="2"/>
      <c r="W574" s="2"/>
      <c r="X574" s="2"/>
    </row>
    <row r="575" spans="1:24" ht="12" customHeight="1" x14ac:dyDescent="0.35">
      <c r="A575" s="2"/>
      <c r="B575" s="2"/>
      <c r="C575" s="2"/>
      <c r="D575" s="2"/>
      <c r="E575" s="2"/>
      <c r="F575" s="2"/>
      <c r="G575" s="2"/>
      <c r="H575" s="3" t="str">
        <f t="shared" si="66"/>
        <v/>
      </c>
      <c r="I575" s="2"/>
      <c r="J575" s="2"/>
      <c r="K575" s="2"/>
      <c r="L575" s="159"/>
      <c r="M575" s="159"/>
      <c r="N575" s="111"/>
      <c r="O575" s="2"/>
      <c r="P575" s="2"/>
      <c r="Q575" s="2"/>
      <c r="R575" s="2"/>
      <c r="S575" s="2"/>
      <c r="T575" s="2"/>
      <c r="U575" s="2"/>
      <c r="V575" s="2"/>
      <c r="W575" s="2"/>
      <c r="X575" s="2"/>
    </row>
    <row r="576" spans="1:24" ht="12" customHeight="1" x14ac:dyDescent="0.35">
      <c r="A576" s="2"/>
      <c r="B576" s="2"/>
      <c r="C576" s="2"/>
      <c r="D576" s="2"/>
      <c r="E576" s="2"/>
      <c r="F576" s="2"/>
      <c r="G576" s="2"/>
      <c r="H576" s="3" t="str">
        <f t="shared" si="66"/>
        <v/>
      </c>
      <c r="I576" s="2"/>
      <c r="J576" s="2"/>
      <c r="K576" s="2"/>
      <c r="L576" s="159"/>
      <c r="M576" s="159"/>
      <c r="N576" s="111"/>
      <c r="O576" s="2"/>
      <c r="P576" s="2"/>
      <c r="Q576" s="2"/>
      <c r="R576" s="2"/>
      <c r="S576" s="2"/>
      <c r="T576" s="2"/>
      <c r="U576" s="2"/>
      <c r="V576" s="2"/>
      <c r="W576" s="2"/>
      <c r="X576" s="2"/>
    </row>
    <row r="577" spans="8:14" ht="12" customHeight="1" x14ac:dyDescent="0.35">
      <c r="H577" s="3" t="str">
        <f t="shared" si="66"/>
        <v/>
      </c>
      <c r="N577" s="113"/>
    </row>
    <row r="578" spans="8:14" ht="12" customHeight="1" x14ac:dyDescent="0.35">
      <c r="H578" s="3" t="str">
        <f t="shared" si="66"/>
        <v/>
      </c>
      <c r="N578" s="113"/>
    </row>
    <row r="579" spans="8:14" ht="12" customHeight="1" x14ac:dyDescent="0.35">
      <c r="H579" s="3" t="str">
        <f t="shared" si="66"/>
        <v/>
      </c>
      <c r="N579" s="113"/>
    </row>
    <row r="580" spans="8:14" ht="12" customHeight="1" x14ac:dyDescent="0.35">
      <c r="H580" s="3" t="str">
        <f t="shared" si="66"/>
        <v/>
      </c>
      <c r="N580" s="113"/>
    </row>
    <row r="581" spans="8:14" ht="12" customHeight="1" x14ac:dyDescent="0.35">
      <c r="H581" s="3" t="str">
        <f t="shared" si="66"/>
        <v/>
      </c>
      <c r="N581" s="113"/>
    </row>
    <row r="582" spans="8:14" ht="12" customHeight="1" x14ac:dyDescent="0.35">
      <c r="H582" s="3" t="str">
        <f t="shared" si="66"/>
        <v/>
      </c>
      <c r="N582" s="113"/>
    </row>
    <row r="583" spans="8:14" ht="12" customHeight="1" x14ac:dyDescent="0.35">
      <c r="H583" s="3" t="str">
        <f t="shared" ref="H583:H609" si="67">B583&amp;IF(C583="",,".")&amp;C583&amp;IF(D583="",,".")&amp;D583&amp;IF(E583="",,".")&amp;E583</f>
        <v/>
      </c>
      <c r="N583" s="113"/>
    </row>
    <row r="584" spans="8:14" ht="12" customHeight="1" x14ac:dyDescent="0.35">
      <c r="H584" s="3" t="str">
        <f t="shared" si="67"/>
        <v/>
      </c>
      <c r="N584" s="113"/>
    </row>
    <row r="585" spans="8:14" ht="12" customHeight="1" x14ac:dyDescent="0.35">
      <c r="H585" s="3" t="str">
        <f t="shared" si="67"/>
        <v/>
      </c>
      <c r="N585" s="113"/>
    </row>
    <row r="586" spans="8:14" ht="12" customHeight="1" x14ac:dyDescent="0.35">
      <c r="H586" s="3" t="str">
        <f t="shared" si="67"/>
        <v/>
      </c>
      <c r="N586" s="113"/>
    </row>
    <row r="587" spans="8:14" ht="12" customHeight="1" x14ac:dyDescent="0.35">
      <c r="H587" s="3" t="str">
        <f t="shared" si="67"/>
        <v/>
      </c>
      <c r="N587" s="113"/>
    </row>
    <row r="588" spans="8:14" ht="12" customHeight="1" x14ac:dyDescent="0.35">
      <c r="H588" s="3" t="str">
        <f t="shared" si="67"/>
        <v/>
      </c>
      <c r="N588" s="113"/>
    </row>
    <row r="589" spans="8:14" ht="12" customHeight="1" x14ac:dyDescent="0.35">
      <c r="H589" s="3" t="str">
        <f t="shared" si="67"/>
        <v/>
      </c>
      <c r="N589" s="113"/>
    </row>
    <row r="590" spans="8:14" ht="12" customHeight="1" x14ac:dyDescent="0.35">
      <c r="H590" s="3" t="str">
        <f t="shared" si="67"/>
        <v/>
      </c>
      <c r="N590" s="113"/>
    </row>
    <row r="591" spans="8:14" ht="12" customHeight="1" x14ac:dyDescent="0.35">
      <c r="H591" s="3" t="str">
        <f t="shared" si="67"/>
        <v/>
      </c>
      <c r="N591" s="113"/>
    </row>
    <row r="592" spans="8:14" ht="12" customHeight="1" x14ac:dyDescent="0.35">
      <c r="H592" s="3" t="str">
        <f t="shared" si="67"/>
        <v/>
      </c>
      <c r="N592" s="113"/>
    </row>
    <row r="593" spans="8:14" ht="12" customHeight="1" x14ac:dyDescent="0.35">
      <c r="H593" s="3" t="str">
        <f t="shared" si="67"/>
        <v/>
      </c>
      <c r="N593" s="113"/>
    </row>
    <row r="594" spans="8:14" ht="12" customHeight="1" x14ac:dyDescent="0.35">
      <c r="H594" s="3" t="str">
        <f t="shared" si="67"/>
        <v/>
      </c>
      <c r="N594" s="113"/>
    </row>
    <row r="595" spans="8:14" ht="12" customHeight="1" x14ac:dyDescent="0.35">
      <c r="H595" s="3" t="str">
        <f t="shared" si="67"/>
        <v/>
      </c>
      <c r="N595" s="113"/>
    </row>
    <row r="596" spans="8:14" ht="12" customHeight="1" x14ac:dyDescent="0.35">
      <c r="H596" s="3" t="str">
        <f t="shared" si="67"/>
        <v/>
      </c>
      <c r="N596" s="113"/>
    </row>
    <row r="597" spans="8:14" ht="12" customHeight="1" x14ac:dyDescent="0.35">
      <c r="H597" s="3" t="str">
        <f t="shared" si="67"/>
        <v/>
      </c>
      <c r="N597" s="113"/>
    </row>
    <row r="598" spans="8:14" ht="12" customHeight="1" x14ac:dyDescent="0.35">
      <c r="H598" s="3" t="str">
        <f t="shared" si="67"/>
        <v/>
      </c>
      <c r="N598" s="113"/>
    </row>
    <row r="599" spans="8:14" ht="12" customHeight="1" x14ac:dyDescent="0.35">
      <c r="H599" s="3" t="str">
        <f t="shared" si="67"/>
        <v/>
      </c>
      <c r="N599" s="113"/>
    </row>
    <row r="600" spans="8:14" ht="12" customHeight="1" x14ac:dyDescent="0.35">
      <c r="H600" s="3" t="str">
        <f t="shared" si="67"/>
        <v/>
      </c>
      <c r="N600" s="113"/>
    </row>
    <row r="601" spans="8:14" ht="12" customHeight="1" x14ac:dyDescent="0.35">
      <c r="H601" s="3" t="str">
        <f t="shared" si="67"/>
        <v/>
      </c>
      <c r="N601" s="113"/>
    </row>
    <row r="602" spans="8:14" ht="12" customHeight="1" x14ac:dyDescent="0.35">
      <c r="H602" s="3" t="str">
        <f t="shared" si="67"/>
        <v/>
      </c>
      <c r="N602" s="113"/>
    </row>
    <row r="603" spans="8:14" ht="12" customHeight="1" x14ac:dyDescent="0.35">
      <c r="H603" s="3" t="str">
        <f t="shared" si="67"/>
        <v/>
      </c>
      <c r="N603" s="113"/>
    </row>
    <row r="604" spans="8:14" ht="12" customHeight="1" x14ac:dyDescent="0.35">
      <c r="H604" s="3" t="str">
        <f t="shared" si="67"/>
        <v/>
      </c>
      <c r="N604" s="113"/>
    </row>
    <row r="605" spans="8:14" ht="12" customHeight="1" x14ac:dyDescent="0.35">
      <c r="H605" s="3" t="str">
        <f t="shared" si="67"/>
        <v/>
      </c>
      <c r="N605" s="113"/>
    </row>
    <row r="606" spans="8:14" ht="12" customHeight="1" x14ac:dyDescent="0.35">
      <c r="H606" s="3" t="str">
        <f t="shared" si="67"/>
        <v/>
      </c>
      <c r="N606" s="113"/>
    </row>
    <row r="607" spans="8:14" ht="12" customHeight="1" x14ac:dyDescent="0.35">
      <c r="H607" s="3" t="str">
        <f t="shared" si="67"/>
        <v/>
      </c>
      <c r="N607" s="113"/>
    </row>
    <row r="608" spans="8:14" ht="12" customHeight="1" x14ac:dyDescent="0.35">
      <c r="H608" s="3" t="str">
        <f t="shared" si="67"/>
        <v/>
      </c>
      <c r="N608" s="113"/>
    </row>
    <row r="609" spans="8:14" ht="12" customHeight="1" x14ac:dyDescent="0.35">
      <c r="H609" s="3" t="str">
        <f t="shared" si="67"/>
        <v/>
      </c>
      <c r="N609" s="113"/>
    </row>
  </sheetData>
  <phoneticPr fontId="4" type="noConversion"/>
  <conditionalFormatting sqref="K1:K27 L43:M44 L45:N47 K48:M48 K49:K173 K29:K47 N17:N22 N29:N44 N13:N14 L4:N4 L23:N27 K28:N28 L34:M38 L40:M40 L55:M78 L135:N137 L211:M211 K214:N214 N48:N126 N128:N134 N138:N142 N150:N173 K175:K176 N175:N176 K178:K213 N178:N213 N215:N220 K215:K263 N224 N235 N240 N251:N269 N287 K294:K307 N302:N303 K309:K1048576 N309:N1048576">
    <cfRule type="containsText" dxfId="39" priority="52" operator="containsText" text="Complete">
      <formula>NOT(ISERROR(SEARCH("Complete",K1)))</formula>
    </cfRule>
  </conditionalFormatting>
  <conditionalFormatting sqref="K1:K27 L4:N4 N13:N14 N17:N22 L23:N27 K28:N28 N29:N44 K29:K47 L34:M38 L40:M40 L43:M44 L45:N47 K48:M48 N48:N126 K49:K173 L55:M78 N128:N134 L135:N137 N138:N142 N150:N173 K175:K176 N175:N176 K178:K213 N178:N213 L211:M211 K214:N214 N215:N220 K215:K263 N224 N235 N240 N251:N269 N287 K294:K307 N302:N303 K309:K1048576 N309:N1048576">
    <cfRule type="containsText" dxfId="38" priority="54" operator="containsText" text="In Process">
      <formula>NOT(ISERROR(SEARCH("In Process",K1)))</formula>
    </cfRule>
    <cfRule type="containsText" dxfId="37" priority="53" operator="containsText" text="Not Started">
      <formula>NOT(ISERROR(SEARCH("Not Started",K1)))</formula>
    </cfRule>
  </conditionalFormatting>
  <conditionalFormatting sqref="K18:K22 L43:M44 L45:N47 K48:M48 K49:K50">
    <cfRule type="containsText" dxfId="36" priority="49" operator="containsText" text="In Process">
      <formula>NOT(ISERROR(SEARCH("In Process",K18)))</formula>
    </cfRule>
    <cfRule type="containsText" dxfId="35" priority="48" operator="containsText" text="Not Started">
      <formula>NOT(ISERROR(SEARCH("Not Started",K18)))</formula>
    </cfRule>
  </conditionalFormatting>
  <conditionalFormatting sqref="K43:K47">
    <cfRule type="containsText" dxfId="34" priority="46" operator="containsText" text="In Process">
      <formula>NOT(ISERROR(SEARCH("In Process",K43)))</formula>
    </cfRule>
    <cfRule type="containsText" dxfId="33" priority="45" operator="containsText" text="Not Started">
      <formula>NOT(ISERROR(SEARCH("Not Started",K43)))</formula>
    </cfRule>
    <cfRule type="containsText" dxfId="32" priority="44" operator="containsText" text="Complete">
      <formula>NOT(ISERROR(SEARCH("Complete",K43)))</formula>
    </cfRule>
  </conditionalFormatting>
  <conditionalFormatting sqref="L269">
    <cfRule type="containsText" dxfId="31" priority="2" operator="containsText" text="Not Started">
      <formula>NOT(ISERROR(SEARCH("Not Started",L269)))</formula>
    </cfRule>
    <cfRule type="containsText" dxfId="30" priority="3" operator="containsText" text="In Process">
      <formula>NOT(ISERROR(SEARCH("In Process",L269)))</formula>
    </cfRule>
    <cfRule type="containsText" dxfId="29" priority="1" operator="containsText" text="Complete">
      <formula>NOT(ISERROR(SEARCH("Complete",L269)))</formula>
    </cfRule>
  </conditionalFormatting>
  <conditionalFormatting sqref="L3:M14 L16:M173 N143:N149 L175:M176 L178:M263 L265:L266 M266 L267:M268 M269 L270:M483">
    <cfRule type="containsText" dxfId="28" priority="23" operator="containsText" text="Ready">
      <formula>NOT(ISERROR(SEARCH("Ready",L3)))</formula>
    </cfRule>
  </conditionalFormatting>
  <conditionalFormatting sqref="L43:M44 L45:N47 K48:M48 K18:K22 K49:K50">
    <cfRule type="containsText" dxfId="27" priority="47" operator="containsText" text="Complete">
      <formula>NOT(ISERROR(SEARCH("Complete",K18)))</formula>
    </cfRule>
  </conditionalFormatting>
  <conditionalFormatting sqref="L240:M240">
    <cfRule type="containsText" dxfId="26" priority="22" operator="containsText" text="N/A">
      <formula>NOT(ISERROR(SEARCH("N/A",L240)))</formula>
    </cfRule>
  </conditionalFormatting>
  <conditionalFormatting sqref="M265 K265:K292">
    <cfRule type="containsText" dxfId="25" priority="17" operator="containsText" text="Complete">
      <formula>NOT(ISERROR(SEARCH("Complete",K265)))</formula>
    </cfRule>
    <cfRule type="containsText" dxfId="24" priority="19" operator="containsText" text="In Process">
      <formula>NOT(ISERROR(SEARCH("In Process",K265)))</formula>
    </cfRule>
    <cfRule type="containsText" dxfId="23" priority="18" operator="containsText" text="Not Started">
      <formula>NOT(ISERROR(SEARCH("Not Started",K265)))</formula>
    </cfRule>
  </conditionalFormatting>
  <conditionalFormatting sqref="N1:N2 N5:N9">
    <cfRule type="containsText" dxfId="22" priority="38" operator="containsText" text="Complete">
      <formula>NOT(ISERROR(SEARCH("Complete",N1)))</formula>
    </cfRule>
    <cfRule type="containsText" dxfId="21" priority="39" operator="containsText" text="Not Started">
      <formula>NOT(ISERROR(SEARCH("Not Started",N1)))</formula>
    </cfRule>
    <cfRule type="containsText" dxfId="20" priority="40" operator="containsText" text="In Process">
      <formula>NOT(ISERROR(SEARCH("In Process",N1)))</formula>
    </cfRule>
  </conditionalFormatting>
  <conditionalFormatting sqref="N3">
    <cfRule type="containsText" dxfId="19" priority="21" operator="containsText" text="Ready">
      <formula>NOT(ISERROR(SEARCH("Ready",N3)))</formula>
    </cfRule>
  </conditionalFormatting>
  <conditionalFormatting sqref="N11:N14">
    <cfRule type="containsText" dxfId="18" priority="27" operator="containsText" text="Not Started">
      <formula>NOT(ISERROR(SEARCH("Not Started",N11)))</formula>
    </cfRule>
    <cfRule type="containsText" dxfId="17" priority="26" operator="containsText" text="Complete">
      <formula>NOT(ISERROR(SEARCH("Complete",N11)))</formula>
    </cfRule>
    <cfRule type="containsText" dxfId="16" priority="28" operator="containsText" text="In Process">
      <formula>NOT(ISERROR(SEARCH("In Process",N11)))</formula>
    </cfRule>
  </conditionalFormatting>
  <conditionalFormatting sqref="N18:N20">
    <cfRule type="containsText" dxfId="15" priority="35" operator="containsText" text="Complete">
      <formula>NOT(ISERROR(SEARCH("Complete",N18)))</formula>
    </cfRule>
    <cfRule type="containsText" dxfId="14" priority="36" operator="containsText" text="Not Started">
      <formula>NOT(ISERROR(SEARCH("Not Started",N18)))</formula>
    </cfRule>
    <cfRule type="containsText" dxfId="13" priority="37" operator="containsText" text="In Process">
      <formula>NOT(ISERROR(SEARCH("In Process",N18)))</formula>
    </cfRule>
  </conditionalFormatting>
  <conditionalFormatting sqref="N43">
    <cfRule type="containsText" dxfId="12" priority="32" operator="containsText" text="Complete">
      <formula>NOT(ISERROR(SEARCH("Complete",N43)))</formula>
    </cfRule>
    <cfRule type="containsText" dxfId="11" priority="33" operator="containsText" text="Not Started">
      <formula>NOT(ISERROR(SEARCH("Not Started",N43)))</formula>
    </cfRule>
    <cfRule type="containsText" dxfId="10" priority="34" operator="containsText" text="In Process">
      <formula>NOT(ISERROR(SEARCH("In Process",N43)))</formula>
    </cfRule>
  </conditionalFormatting>
  <conditionalFormatting sqref="N221:N223">
    <cfRule type="containsText" dxfId="9" priority="7" operator="containsText" text="Ready">
      <formula>NOT(ISERROR(SEARCH("Ready",N221)))</formula>
    </cfRule>
  </conditionalFormatting>
  <conditionalFormatting sqref="N225:N234">
    <cfRule type="containsText" dxfId="8" priority="6" operator="containsText" text="Ready">
      <formula>NOT(ISERROR(SEARCH("Ready",N225)))</formula>
    </cfRule>
  </conditionalFormatting>
  <conditionalFormatting sqref="N236:N239">
    <cfRule type="containsText" dxfId="7" priority="5" operator="containsText" text="Ready">
      <formula>NOT(ISERROR(SEARCH("Ready",N236)))</formula>
    </cfRule>
  </conditionalFormatting>
  <conditionalFormatting sqref="N241:N250">
    <cfRule type="containsText" dxfId="6" priority="4" operator="containsText" text="Ready">
      <formula>NOT(ISERROR(SEARCH("Ready",N241)))</formula>
    </cfRule>
  </conditionalFormatting>
  <conditionalFormatting sqref="N270:N286">
    <cfRule type="containsText" dxfId="5" priority="8" operator="containsText" text="Ready">
      <formula>NOT(ISERROR(SEARCH("Ready",N270)))</formula>
    </cfRule>
  </conditionalFormatting>
  <conditionalFormatting sqref="N288:N301">
    <cfRule type="containsText" dxfId="4" priority="11" operator="containsText" text="Ready">
      <formula>NOT(ISERROR(SEARCH("Ready",N288)))</formula>
    </cfRule>
  </conditionalFormatting>
  <conditionalFormatting sqref="N304:N308">
    <cfRule type="containsText" dxfId="3" priority="9" operator="containsText" text="Ready">
      <formula>NOT(ISERROR(SEARCH("Ready",N304)))</formula>
    </cfRule>
  </conditionalFormatting>
  <printOptions headings="1" gridLines="1"/>
  <pageMargins left="0.25" right="0.25" top="0.75" bottom="0.75" header="0.3" footer="0.3"/>
  <pageSetup scale="75" fitToHeight="0"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F0842-BBC4-4111-B3BC-F761AAC4479D}">
  <sheetPr codeName="Sheet3"/>
  <dimension ref="A1:G35"/>
  <sheetViews>
    <sheetView zoomScale="88" zoomScaleNormal="88" workbookViewId="0">
      <selection activeCell="D3" sqref="D3"/>
    </sheetView>
  </sheetViews>
  <sheetFormatPr defaultRowHeight="13.5" customHeight="1" x14ac:dyDescent="0.35"/>
  <cols>
    <col min="1" max="1" width="6.453125" customWidth="1"/>
    <col min="2" max="2" width="45.453125" style="66" customWidth="1"/>
    <col min="3" max="3" width="17.453125" style="66" customWidth="1"/>
    <col min="4" max="4" width="21.26953125" customWidth="1"/>
    <col min="5" max="7" width="8.7265625" customWidth="1"/>
  </cols>
  <sheetData>
    <row r="1" spans="1:7" ht="13.5" customHeight="1" x14ac:dyDescent="0.35">
      <c r="A1" s="69" t="s">
        <v>544</v>
      </c>
      <c r="B1" s="70" t="s">
        <v>542</v>
      </c>
      <c r="C1" s="70" t="s">
        <v>1264</v>
      </c>
      <c r="D1" s="71">
        <v>45446</v>
      </c>
      <c r="E1" s="71">
        <v>45447</v>
      </c>
      <c r="F1" s="71">
        <v>45448</v>
      </c>
      <c r="G1" s="71">
        <v>45449</v>
      </c>
    </row>
    <row r="2" spans="1:7" ht="13.5" customHeight="1" x14ac:dyDescent="0.35">
      <c r="A2" t="str">
        <f>'Data Sheet'!H10</f>
        <v>1.0</v>
      </c>
      <c r="B2" s="67" t="str">
        <f>'Data Sheet'!I8</f>
        <v xml:space="preserve">Factor 1: Technical Approach </v>
      </c>
      <c r="C2" s="67"/>
    </row>
    <row r="3" spans="1:7" ht="15" customHeight="1" x14ac:dyDescent="0.35">
      <c r="A3" t="str">
        <f>'Data Sheet'!H11</f>
        <v>1.1</v>
      </c>
      <c r="B3" s="67" t="str">
        <f>'Data Sheet'!I10</f>
        <v xml:space="preserve">Sub Factor 1 - Sample Task Order </v>
      </c>
      <c r="D3" t="s">
        <v>1268</v>
      </c>
    </row>
    <row r="4" spans="1:7" ht="13.5" customHeight="1" x14ac:dyDescent="0.35">
      <c r="A4" t="str">
        <f>'Data Sheet'!H11</f>
        <v>1.1</v>
      </c>
      <c r="B4" s="66" t="str">
        <f>'Data Sheet'!I11</f>
        <v xml:space="preserve">Sound Technical Approach to Sample Task Order That Meets the DOS Needs </v>
      </c>
      <c r="D4" t="s">
        <v>1269</v>
      </c>
    </row>
    <row r="5" spans="1:7" ht="13.5" customHeight="1" x14ac:dyDescent="0.35">
      <c r="A5" t="str">
        <f>'Data Sheet'!H15</f>
        <v>1.2</v>
      </c>
      <c r="B5" s="66" t="str">
        <f>'Data Sheet'!I15</f>
        <v>Technical Approach Task Order Level</v>
      </c>
    </row>
    <row r="6" spans="1:7" ht="13.5" customHeight="1" x14ac:dyDescent="0.35">
      <c r="A6" t="str">
        <f>'Data Sheet'!H16</f>
        <v>Task A</v>
      </c>
      <c r="B6" s="67" t="str">
        <f>'Data Sheet'!I16</f>
        <v>Task A Procure and Deliver 10 APC Vehicles</v>
      </c>
      <c r="C6" s="67"/>
    </row>
    <row r="7" spans="1:7" ht="13.5" customHeight="1" x14ac:dyDescent="0.35">
      <c r="A7" t="str">
        <f>'Data Sheet'!H29</f>
        <v>B</v>
      </c>
      <c r="B7" s="67" t="str">
        <f>'Data Sheet'!I29</f>
        <v>Task B Deliver Operator and Maintainer (O&amp;M) Training</v>
      </c>
      <c r="C7" s="67"/>
    </row>
    <row r="8" spans="1:7" ht="13.5" customHeight="1" x14ac:dyDescent="0.35">
      <c r="A8" t="str">
        <f>'Data Sheet'!H41</f>
        <v>Task C</v>
      </c>
      <c r="B8" s="67" t="str">
        <f>'Data Sheet'!I41</f>
        <v>Task C Logistics Technical Approach</v>
      </c>
      <c r="C8" s="67"/>
    </row>
    <row r="9" spans="1:7" ht="13.5" customHeight="1" x14ac:dyDescent="0.35">
      <c r="A9" t="str">
        <f>'Data Sheet'!H51</f>
        <v>Task D</v>
      </c>
      <c r="B9" s="67" t="str">
        <f>'Data Sheet'!I51</f>
        <v xml:space="preserve">Task D Design and Build a Building and Surrounding Wall Based Off of Preliminary Drawings </v>
      </c>
      <c r="C9" s="67"/>
    </row>
    <row r="10" spans="1:7" ht="13.5" customHeight="1" x14ac:dyDescent="0.35">
      <c r="A10" t="str">
        <f>'Data Sheet'!H52</f>
        <v>D.1</v>
      </c>
      <c r="B10" s="66" t="str">
        <f>'Data Sheet'!I94</f>
        <v>Quality Assurance [Att. 11 SOW 8.4.4]</v>
      </c>
    </row>
    <row r="11" spans="1:7" ht="13.5" customHeight="1" x14ac:dyDescent="0.35">
      <c r="A11" t="str">
        <f>'Data Sheet'!H97</f>
        <v>1.3</v>
      </c>
      <c r="B11" s="67" t="str">
        <f>'Data Sheet'!I97</f>
        <v>STO Management Approach (Task Order Level)</v>
      </c>
      <c r="C11" s="67"/>
    </row>
    <row r="12" spans="1:7" ht="13.5" customHeight="1" x14ac:dyDescent="0.35">
      <c r="A12" t="str">
        <f>'Data Sheet'!H103</f>
        <v>1.4</v>
      </c>
      <c r="B12" s="67" t="str">
        <f>'Data Sheet'!I103</f>
        <v>Risk Analysis Plan (Task Order Level)</v>
      </c>
      <c r="C12" s="67"/>
    </row>
    <row r="13" spans="1:7" ht="13.5" customHeight="1" x14ac:dyDescent="0.35">
      <c r="A13" t="str">
        <f>'Data Sheet'!H111</f>
        <v>1.5</v>
      </c>
      <c r="B13" s="67" t="str">
        <f>'Data Sheet'!I111</f>
        <v>Quality Control Plan (Task Order Level)</v>
      </c>
      <c r="C13" s="67"/>
      <c r="D13" t="s">
        <v>16</v>
      </c>
    </row>
    <row r="14" spans="1:7" ht="13.5" customHeight="1" x14ac:dyDescent="0.35">
      <c r="A14" t="str">
        <f>'Data Sheet'!H116</f>
        <v>1.6</v>
      </c>
      <c r="B14" s="67" t="str">
        <f>'Data Sheet'!I116</f>
        <v xml:space="preserve">Key Personnel (Task Order Level) </v>
      </c>
      <c r="C14" s="67"/>
    </row>
    <row r="15" spans="1:7" ht="13.5" customHeight="1" x14ac:dyDescent="0.35">
      <c r="A15" t="str">
        <f>'Data Sheet'!H117</f>
        <v>1.6.1</v>
      </c>
      <c r="B15" s="68" t="str">
        <f>'Data Sheet'!I117</f>
        <v>Project Manager - Spiderman</v>
      </c>
      <c r="C15" s="68"/>
      <c r="D15" t="s">
        <v>1265</v>
      </c>
    </row>
    <row r="16" spans="1:7" ht="13.5" customHeight="1" x14ac:dyDescent="0.35">
      <c r="A16" t="str">
        <f>'Data Sheet'!H118</f>
        <v>1.6.2</v>
      </c>
      <c r="B16" s="68" t="str">
        <f>'Data Sheet'!I118</f>
        <v>Construction Specialist - Mad Max</v>
      </c>
      <c r="C16" s="68"/>
      <c r="D16" t="s">
        <v>1266</v>
      </c>
    </row>
    <row r="17" spans="1:4" ht="13.5" customHeight="1" x14ac:dyDescent="0.35">
      <c r="A17" t="str">
        <f>'Data Sheet'!H119</f>
        <v>1.7</v>
      </c>
      <c r="B17" s="67" t="str">
        <f>'Data Sheet'!I119</f>
        <v>Sample Task Order TCN Recruiting Plan</v>
      </c>
      <c r="C17" s="67"/>
      <c r="D17" t="s">
        <v>17</v>
      </c>
    </row>
    <row r="18" spans="1:4" ht="13.5" customHeight="1" x14ac:dyDescent="0.35">
      <c r="A18" t="str">
        <f>'Data Sheet'!H123</f>
        <v>1.8</v>
      </c>
      <c r="B18" s="67" t="str">
        <f>'Data Sheet'!I123</f>
        <v xml:space="preserve">Sample Task Order TCN Housing Plan </v>
      </c>
      <c r="C18" s="67"/>
      <c r="D18" t="s">
        <v>1267</v>
      </c>
    </row>
    <row r="19" spans="1:4" ht="13.5" customHeight="1" x14ac:dyDescent="0.35">
      <c r="A19" t="str">
        <f>'Data Sheet'!H127</f>
        <v>2.0</v>
      </c>
      <c r="B19" s="67" t="str">
        <f>'Data Sheet'!I127</f>
        <v xml:space="preserve">Sub Factor 2 - Contract Risk Analysis Plan (IDIQ Level) Needs Table completed. </v>
      </c>
      <c r="C19" s="67"/>
    </row>
    <row r="20" spans="1:4" ht="13.5" customHeight="1" x14ac:dyDescent="0.35">
      <c r="A20" t="str">
        <f>'Data Sheet'!H418</f>
        <v/>
      </c>
      <c r="B20" s="66">
        <f>'Data Sheet'!I418</f>
        <v>0</v>
      </c>
    </row>
    <row r="21" spans="1:4" ht="13.5" customHeight="1" x14ac:dyDescent="0.35">
      <c r="A21" t="str">
        <f>'Data Sheet'!H419</f>
        <v/>
      </c>
      <c r="B21" s="66">
        <f>'Data Sheet'!I419</f>
        <v>0</v>
      </c>
    </row>
    <row r="22" spans="1:4" ht="13.5" customHeight="1" x14ac:dyDescent="0.35">
      <c r="A22" t="str">
        <f>'Data Sheet'!H420</f>
        <v/>
      </c>
      <c r="B22" s="66">
        <f>'Data Sheet'!I420</f>
        <v>0</v>
      </c>
    </row>
    <row r="23" spans="1:4" ht="13.5" customHeight="1" x14ac:dyDescent="0.35">
      <c r="A23" t="str">
        <f>'Data Sheet'!H421</f>
        <v/>
      </c>
      <c r="B23" s="66">
        <f>'Data Sheet'!I421</f>
        <v>0</v>
      </c>
    </row>
    <row r="24" spans="1:4" ht="13.5" customHeight="1" x14ac:dyDescent="0.35">
      <c r="A24" t="str">
        <f>'Data Sheet'!H422</f>
        <v/>
      </c>
      <c r="B24" s="66">
        <f>'Data Sheet'!I422</f>
        <v>0</v>
      </c>
    </row>
    <row r="25" spans="1:4" ht="13.5" customHeight="1" x14ac:dyDescent="0.35">
      <c r="A25" t="str">
        <f>'Data Sheet'!H423</f>
        <v/>
      </c>
      <c r="B25" s="66">
        <f>'Data Sheet'!I423</f>
        <v>0</v>
      </c>
    </row>
    <row r="26" spans="1:4" ht="13.5" customHeight="1" x14ac:dyDescent="0.35">
      <c r="A26" t="str">
        <f>'Data Sheet'!H424</f>
        <v/>
      </c>
      <c r="B26" s="66">
        <f>'Data Sheet'!I424</f>
        <v>0</v>
      </c>
    </row>
    <row r="27" spans="1:4" ht="13.5" customHeight="1" x14ac:dyDescent="0.35">
      <c r="A27" t="str">
        <f>'Data Sheet'!H425</f>
        <v/>
      </c>
      <c r="B27" s="66">
        <f>'Data Sheet'!I425</f>
        <v>0</v>
      </c>
    </row>
    <row r="28" spans="1:4" ht="13.5" customHeight="1" x14ac:dyDescent="0.35">
      <c r="A28" t="str">
        <f>'Data Sheet'!H426</f>
        <v/>
      </c>
      <c r="B28" s="66">
        <f>'Data Sheet'!I426</f>
        <v>0</v>
      </c>
    </row>
    <row r="29" spans="1:4" ht="13.5" customHeight="1" x14ac:dyDescent="0.35">
      <c r="A29" t="str">
        <f>'Data Sheet'!H427</f>
        <v/>
      </c>
      <c r="B29" s="66">
        <f>'Data Sheet'!I427</f>
        <v>0</v>
      </c>
    </row>
    <row r="30" spans="1:4" ht="13.5" customHeight="1" x14ac:dyDescent="0.35">
      <c r="A30" t="str">
        <f>'Data Sheet'!H428</f>
        <v/>
      </c>
      <c r="B30" s="66">
        <f>'Data Sheet'!I428</f>
        <v>0</v>
      </c>
    </row>
    <row r="31" spans="1:4" ht="13.5" customHeight="1" x14ac:dyDescent="0.35">
      <c r="A31" t="str">
        <f>'Data Sheet'!H429</f>
        <v/>
      </c>
      <c r="B31" s="66">
        <f>'Data Sheet'!I429</f>
        <v>0</v>
      </c>
    </row>
    <row r="32" spans="1:4" ht="13.5" customHeight="1" x14ac:dyDescent="0.35">
      <c r="A32" t="str">
        <f>'Data Sheet'!H430</f>
        <v/>
      </c>
      <c r="B32" s="66">
        <f>'Data Sheet'!I430</f>
        <v>0</v>
      </c>
    </row>
    <row r="33" spans="1:2" ht="13.5" customHeight="1" x14ac:dyDescent="0.35">
      <c r="A33" t="str">
        <f>'Data Sheet'!H431</f>
        <v/>
      </c>
      <c r="B33" s="66">
        <f>'Data Sheet'!I431</f>
        <v>0</v>
      </c>
    </row>
    <row r="34" spans="1:2" ht="13.5" customHeight="1" x14ac:dyDescent="0.35">
      <c r="A34" t="str">
        <f>'Data Sheet'!H432</f>
        <v/>
      </c>
      <c r="B34" s="66">
        <f>'Data Sheet'!I432</f>
        <v>0</v>
      </c>
    </row>
    <row r="35" spans="1:2" ht="13.5" customHeight="1" x14ac:dyDescent="0.35">
      <c r="A35" t="str">
        <f>'Data Sheet'!H433</f>
        <v/>
      </c>
      <c r="B35" s="66">
        <f>'Data Sheet'!I433</f>
        <v>0</v>
      </c>
    </row>
  </sheetData>
  <conditionalFormatting sqref="D1:G13 E14:G14 D15:G1048576">
    <cfRule type="cellIs" dxfId="2" priority="1" operator="equal">
      <formula>"In Process"</formula>
    </cfRule>
    <cfRule type="cellIs" dxfId="1" priority="2" operator="equal">
      <formula>"Not Started"</formula>
    </cfRule>
    <cfRule type="cellIs" dxfId="0" priority="3" operator="equal">
      <formula>"Complete"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E8685-8F8A-4B4E-8823-98A554F053AD}">
  <sheetPr codeName="Sheet5"/>
  <dimension ref="A1:G257"/>
  <sheetViews>
    <sheetView workbookViewId="0">
      <selection sqref="A1:F16"/>
    </sheetView>
  </sheetViews>
  <sheetFormatPr defaultRowHeight="14.5" x14ac:dyDescent="0.35"/>
  <cols>
    <col min="1" max="1" width="26.81640625" customWidth="1"/>
    <col min="2" max="2" width="88.7265625" bestFit="1" customWidth="1"/>
  </cols>
  <sheetData>
    <row r="1" spans="1:7" x14ac:dyDescent="0.35">
      <c r="A1" s="110" t="s">
        <v>588</v>
      </c>
      <c r="B1" s="110" t="s">
        <v>589</v>
      </c>
      <c r="C1" s="110" t="s">
        <v>615</v>
      </c>
      <c r="D1" s="110" t="s">
        <v>616</v>
      </c>
      <c r="E1" s="110" t="s">
        <v>617</v>
      </c>
      <c r="F1" s="110" t="s">
        <v>618</v>
      </c>
      <c r="G1" s="110" t="s">
        <v>619</v>
      </c>
    </row>
    <row r="2" spans="1:7" x14ac:dyDescent="0.35">
      <c r="A2" t="s">
        <v>789</v>
      </c>
      <c r="B2" t="s">
        <v>1157</v>
      </c>
      <c r="C2" t="s">
        <v>625</v>
      </c>
      <c r="D2" t="s">
        <v>625</v>
      </c>
    </row>
    <row r="3" spans="1:7" x14ac:dyDescent="0.35">
      <c r="A3" t="s">
        <v>1121</v>
      </c>
      <c r="B3" t="s">
        <v>1156</v>
      </c>
      <c r="G3" t="s">
        <v>625</v>
      </c>
    </row>
    <row r="4" spans="1:7" x14ac:dyDescent="0.35">
      <c r="A4" t="s">
        <v>903</v>
      </c>
      <c r="B4" t="s">
        <v>904</v>
      </c>
      <c r="D4" t="s">
        <v>625</v>
      </c>
      <c r="E4" t="s">
        <v>625</v>
      </c>
    </row>
    <row r="5" spans="1:7" x14ac:dyDescent="0.35">
      <c r="A5" t="s">
        <v>796</v>
      </c>
      <c r="B5" t="s">
        <v>816</v>
      </c>
      <c r="C5" t="s">
        <v>625</v>
      </c>
      <c r="D5" t="s">
        <v>625</v>
      </c>
    </row>
    <row r="6" spans="1:7" x14ac:dyDescent="0.35">
      <c r="A6" t="s">
        <v>822</v>
      </c>
      <c r="B6" t="s">
        <v>823</v>
      </c>
      <c r="C6" t="s">
        <v>625</v>
      </c>
    </row>
    <row r="7" spans="1:7" x14ac:dyDescent="0.35">
      <c r="A7" t="s">
        <v>1158</v>
      </c>
      <c r="B7" s="138" t="s">
        <v>1159</v>
      </c>
      <c r="C7" t="s">
        <v>625</v>
      </c>
    </row>
    <row r="8" spans="1:7" x14ac:dyDescent="0.35">
      <c r="A8" t="s">
        <v>632</v>
      </c>
      <c r="B8" t="s">
        <v>633</v>
      </c>
      <c r="C8" t="s">
        <v>625</v>
      </c>
    </row>
    <row r="9" spans="1:7" x14ac:dyDescent="0.35">
      <c r="A9" t="s">
        <v>628</v>
      </c>
      <c r="B9" t="s">
        <v>630</v>
      </c>
      <c r="C9" t="s">
        <v>625</v>
      </c>
      <c r="D9" t="s">
        <v>625</v>
      </c>
      <c r="E9" t="s">
        <v>625</v>
      </c>
      <c r="G9" t="s">
        <v>625</v>
      </c>
    </row>
    <row r="10" spans="1:7" x14ac:dyDescent="0.35">
      <c r="A10" t="s">
        <v>905</v>
      </c>
      <c r="B10" s="141" t="s">
        <v>906</v>
      </c>
      <c r="C10" t="s">
        <v>625</v>
      </c>
      <c r="D10" t="s">
        <v>625</v>
      </c>
      <c r="E10" t="s">
        <v>625</v>
      </c>
    </row>
    <row r="11" spans="1:7" x14ac:dyDescent="0.35">
      <c r="A11" t="s">
        <v>620</v>
      </c>
      <c r="B11" t="s">
        <v>673</v>
      </c>
      <c r="C11" t="s">
        <v>625</v>
      </c>
    </row>
    <row r="12" spans="1:7" ht="15.5" x14ac:dyDescent="0.35">
      <c r="A12" s="97" t="s">
        <v>695</v>
      </c>
      <c r="B12" s="97" t="s">
        <v>696</v>
      </c>
      <c r="C12" t="s">
        <v>625</v>
      </c>
      <c r="E12" t="s">
        <v>625</v>
      </c>
    </row>
    <row r="13" spans="1:7" x14ac:dyDescent="0.35">
      <c r="A13" t="s">
        <v>907</v>
      </c>
      <c r="B13" s="141" t="s">
        <v>1039</v>
      </c>
      <c r="D13" t="s">
        <v>625</v>
      </c>
      <c r="E13" t="s">
        <v>625</v>
      </c>
    </row>
    <row r="14" spans="1:7" ht="15.5" x14ac:dyDescent="0.35">
      <c r="A14" s="97" t="s">
        <v>721</v>
      </c>
      <c r="B14" t="s">
        <v>824</v>
      </c>
      <c r="C14" t="s">
        <v>625</v>
      </c>
    </row>
    <row r="15" spans="1:7" x14ac:dyDescent="0.35">
      <c r="A15" t="s">
        <v>785</v>
      </c>
      <c r="B15" t="s">
        <v>786</v>
      </c>
      <c r="C15" t="s">
        <v>625</v>
      </c>
    </row>
    <row r="16" spans="1:7" ht="15.5" x14ac:dyDescent="0.35">
      <c r="A16" s="97" t="s">
        <v>909</v>
      </c>
      <c r="B16" t="s">
        <v>908</v>
      </c>
      <c r="C16" t="s">
        <v>625</v>
      </c>
      <c r="D16" t="s">
        <v>625</v>
      </c>
      <c r="E16" t="s">
        <v>625</v>
      </c>
    </row>
    <row r="17" spans="1:7" x14ac:dyDescent="0.35">
      <c r="A17" t="s">
        <v>910</v>
      </c>
      <c r="B17" t="s">
        <v>1040</v>
      </c>
      <c r="D17" t="s">
        <v>625</v>
      </c>
      <c r="E17" t="s">
        <v>625</v>
      </c>
    </row>
    <row r="18" spans="1:7" x14ac:dyDescent="0.35">
      <c r="A18" s="137" t="s">
        <v>1041</v>
      </c>
      <c r="B18" s="137"/>
      <c r="C18" s="137"/>
      <c r="D18" s="137"/>
      <c r="E18" s="137" t="s">
        <v>625</v>
      </c>
    </row>
    <row r="19" spans="1:7" x14ac:dyDescent="0.35">
      <c r="A19" t="s">
        <v>1122</v>
      </c>
      <c r="B19" t="s">
        <v>1123</v>
      </c>
      <c r="G19" t="s">
        <v>625</v>
      </c>
    </row>
    <row r="20" spans="1:7" x14ac:dyDescent="0.35">
      <c r="A20" t="s">
        <v>1042</v>
      </c>
      <c r="B20" t="s">
        <v>1043</v>
      </c>
      <c r="E20" t="s">
        <v>625</v>
      </c>
    </row>
    <row r="21" spans="1:7" x14ac:dyDescent="0.35">
      <c r="A21" t="s">
        <v>1044</v>
      </c>
      <c r="B21" t="s">
        <v>1165</v>
      </c>
      <c r="E21" t="s">
        <v>625</v>
      </c>
    </row>
    <row r="22" spans="1:7" x14ac:dyDescent="0.35">
      <c r="A22" t="s">
        <v>803</v>
      </c>
      <c r="B22" t="s">
        <v>804</v>
      </c>
      <c r="C22" t="s">
        <v>625</v>
      </c>
      <c r="D22" t="s">
        <v>625</v>
      </c>
      <c r="E22" t="s">
        <v>625</v>
      </c>
    </row>
    <row r="23" spans="1:7" x14ac:dyDescent="0.35">
      <c r="A23" t="s">
        <v>911</v>
      </c>
      <c r="D23" t="s">
        <v>625</v>
      </c>
    </row>
    <row r="24" spans="1:7" x14ac:dyDescent="0.35">
      <c r="A24" t="s">
        <v>1124</v>
      </c>
      <c r="B24" t="s">
        <v>1125</v>
      </c>
      <c r="G24" t="s">
        <v>625</v>
      </c>
    </row>
    <row r="25" spans="1:7" x14ac:dyDescent="0.35">
      <c r="A25" t="s">
        <v>621</v>
      </c>
      <c r="B25" t="s">
        <v>622</v>
      </c>
      <c r="C25" t="s">
        <v>625</v>
      </c>
      <c r="D25" t="s">
        <v>625</v>
      </c>
      <c r="E25" t="s">
        <v>625</v>
      </c>
    </row>
    <row r="26" spans="1:7" x14ac:dyDescent="0.35">
      <c r="A26" t="s">
        <v>1101</v>
      </c>
      <c r="B26" t="s">
        <v>1102</v>
      </c>
      <c r="F26" t="s">
        <v>625</v>
      </c>
      <c r="G26" t="s">
        <v>625</v>
      </c>
    </row>
    <row r="27" spans="1:7" x14ac:dyDescent="0.35">
      <c r="A27" t="s">
        <v>1103</v>
      </c>
      <c r="B27" t="s">
        <v>1104</v>
      </c>
      <c r="F27" t="s">
        <v>625</v>
      </c>
    </row>
    <row r="28" spans="1:7" ht="15.5" x14ac:dyDescent="0.35">
      <c r="A28" t="s">
        <v>825</v>
      </c>
      <c r="B28" s="97" t="s">
        <v>1164</v>
      </c>
      <c r="C28" t="s">
        <v>625</v>
      </c>
    </row>
    <row r="29" spans="1:7" x14ac:dyDescent="0.35">
      <c r="A29" t="s">
        <v>912</v>
      </c>
      <c r="B29" t="s">
        <v>913</v>
      </c>
      <c r="D29" t="s">
        <v>625</v>
      </c>
      <c r="G29" t="s">
        <v>625</v>
      </c>
    </row>
    <row r="30" spans="1:7" x14ac:dyDescent="0.35">
      <c r="A30" t="s">
        <v>1105</v>
      </c>
      <c r="B30" t="s">
        <v>1106</v>
      </c>
      <c r="F30" t="s">
        <v>625</v>
      </c>
      <c r="G30" t="s">
        <v>625</v>
      </c>
    </row>
    <row r="31" spans="1:7" x14ac:dyDescent="0.35">
      <c r="A31" t="s">
        <v>1126</v>
      </c>
      <c r="B31" t="s">
        <v>1127</v>
      </c>
      <c r="G31" t="s">
        <v>625</v>
      </c>
    </row>
    <row r="32" spans="1:7" x14ac:dyDescent="0.35">
      <c r="A32" t="s">
        <v>1107</v>
      </c>
      <c r="B32" t="s">
        <v>1108</v>
      </c>
      <c r="F32" t="s">
        <v>625</v>
      </c>
      <c r="G32" t="s">
        <v>625</v>
      </c>
    </row>
    <row r="33" spans="1:7" x14ac:dyDescent="0.35">
      <c r="A33" t="s">
        <v>657</v>
      </c>
      <c r="B33" t="s">
        <v>1179</v>
      </c>
      <c r="D33" t="s">
        <v>625</v>
      </c>
      <c r="E33" t="s">
        <v>625</v>
      </c>
    </row>
    <row r="34" spans="1:7" x14ac:dyDescent="0.35">
      <c r="A34" t="s">
        <v>1109</v>
      </c>
      <c r="B34" t="s">
        <v>1110</v>
      </c>
      <c r="F34" t="s">
        <v>625</v>
      </c>
      <c r="G34" t="s">
        <v>625</v>
      </c>
    </row>
    <row r="35" spans="1:7" ht="15.5" x14ac:dyDescent="0.35">
      <c r="A35" s="97" t="s">
        <v>648</v>
      </c>
      <c r="B35" s="99" t="s">
        <v>650</v>
      </c>
      <c r="C35" t="s">
        <v>625</v>
      </c>
      <c r="D35" t="s">
        <v>625</v>
      </c>
      <c r="E35" t="s">
        <v>625</v>
      </c>
    </row>
    <row r="36" spans="1:7" x14ac:dyDescent="0.35">
      <c r="A36" t="s">
        <v>792</v>
      </c>
      <c r="B36" t="s">
        <v>793</v>
      </c>
      <c r="C36" t="s">
        <v>625</v>
      </c>
    </row>
    <row r="37" spans="1:7" x14ac:dyDescent="0.35">
      <c r="A37" t="s">
        <v>826</v>
      </c>
      <c r="B37" t="s">
        <v>1160</v>
      </c>
      <c r="C37" t="s">
        <v>625</v>
      </c>
      <c r="D37" t="s">
        <v>625</v>
      </c>
      <c r="E37" t="s">
        <v>625</v>
      </c>
    </row>
    <row r="38" spans="1:7" x14ac:dyDescent="0.35">
      <c r="A38" t="s">
        <v>914</v>
      </c>
      <c r="B38" s="137" t="s">
        <v>1163</v>
      </c>
      <c r="D38" t="s">
        <v>625</v>
      </c>
    </row>
    <row r="39" spans="1:7" x14ac:dyDescent="0.35">
      <c r="A39" t="s">
        <v>827</v>
      </c>
      <c r="B39" t="s">
        <v>828</v>
      </c>
      <c r="C39" t="s">
        <v>625</v>
      </c>
      <c r="D39" t="s">
        <v>625</v>
      </c>
      <c r="F39" t="s">
        <v>625</v>
      </c>
    </row>
    <row r="40" spans="1:7" ht="15.5" x14ac:dyDescent="0.35">
      <c r="A40" s="97" t="s">
        <v>691</v>
      </c>
      <c r="B40" s="97" t="s">
        <v>692</v>
      </c>
      <c r="C40" t="s">
        <v>625</v>
      </c>
      <c r="D40" t="s">
        <v>625</v>
      </c>
      <c r="E40" t="s">
        <v>625</v>
      </c>
      <c r="G40" t="s">
        <v>625</v>
      </c>
    </row>
    <row r="41" spans="1:7" ht="15.5" x14ac:dyDescent="0.35">
      <c r="A41" s="97" t="s">
        <v>915</v>
      </c>
      <c r="B41" s="97" t="s">
        <v>916</v>
      </c>
      <c r="D41" t="s">
        <v>625</v>
      </c>
      <c r="E41" t="s">
        <v>625</v>
      </c>
    </row>
    <row r="42" spans="1:7" ht="15.5" x14ac:dyDescent="0.35">
      <c r="A42" s="97" t="s">
        <v>917</v>
      </c>
      <c r="B42" s="97" t="s">
        <v>1161</v>
      </c>
      <c r="D42" t="s">
        <v>625</v>
      </c>
    </row>
    <row r="43" spans="1:7" x14ac:dyDescent="0.35">
      <c r="A43" t="s">
        <v>612</v>
      </c>
      <c r="B43" t="s">
        <v>611</v>
      </c>
      <c r="C43" t="s">
        <v>625</v>
      </c>
    </row>
    <row r="44" spans="1:7" x14ac:dyDescent="0.35">
      <c r="A44" t="s">
        <v>918</v>
      </c>
      <c r="B44" t="s">
        <v>919</v>
      </c>
      <c r="D44" t="s">
        <v>625</v>
      </c>
    </row>
    <row r="45" spans="1:7" x14ac:dyDescent="0.35">
      <c r="A45" t="s">
        <v>829</v>
      </c>
      <c r="B45" s="137" t="s">
        <v>1162</v>
      </c>
      <c r="C45" t="s">
        <v>625</v>
      </c>
      <c r="D45" t="s">
        <v>625</v>
      </c>
    </row>
    <row r="46" spans="1:7" x14ac:dyDescent="0.35">
      <c r="A46" t="s">
        <v>1045</v>
      </c>
      <c r="B46" t="s">
        <v>1046</v>
      </c>
      <c r="E46" t="s">
        <v>625</v>
      </c>
    </row>
    <row r="47" spans="1:7" x14ac:dyDescent="0.35">
      <c r="A47" t="s">
        <v>920</v>
      </c>
      <c r="B47" s="138" t="s">
        <v>921</v>
      </c>
      <c r="D47" t="s">
        <v>625</v>
      </c>
    </row>
    <row r="48" spans="1:7" x14ac:dyDescent="0.35">
      <c r="A48" t="s">
        <v>922</v>
      </c>
      <c r="B48" s="138" t="s">
        <v>1100</v>
      </c>
      <c r="D48" t="s">
        <v>625</v>
      </c>
      <c r="F48" t="s">
        <v>625</v>
      </c>
    </row>
    <row r="49" spans="1:7" x14ac:dyDescent="0.35">
      <c r="A49" t="s">
        <v>923</v>
      </c>
      <c r="B49" s="138" t="s">
        <v>924</v>
      </c>
      <c r="D49" t="s">
        <v>625</v>
      </c>
    </row>
    <row r="50" spans="1:7" x14ac:dyDescent="0.35">
      <c r="A50" t="s">
        <v>1047</v>
      </c>
      <c r="B50" s="138" t="s">
        <v>1048</v>
      </c>
      <c r="E50" t="s">
        <v>625</v>
      </c>
    </row>
    <row r="51" spans="1:7" x14ac:dyDescent="0.35">
      <c r="A51" t="s">
        <v>831</v>
      </c>
      <c r="B51" s="137" t="s">
        <v>830</v>
      </c>
      <c r="C51" t="s">
        <v>625</v>
      </c>
    </row>
    <row r="52" spans="1:7" x14ac:dyDescent="0.35">
      <c r="A52" t="s">
        <v>1128</v>
      </c>
      <c r="G52" t="s">
        <v>625</v>
      </c>
    </row>
    <row r="53" spans="1:7" x14ac:dyDescent="0.35">
      <c r="A53" t="s">
        <v>1049</v>
      </c>
      <c r="B53" t="s">
        <v>1050</v>
      </c>
      <c r="E53" t="s">
        <v>625</v>
      </c>
    </row>
    <row r="54" spans="1:7" x14ac:dyDescent="0.35">
      <c r="A54" t="s">
        <v>1051</v>
      </c>
      <c r="B54" t="s">
        <v>1052</v>
      </c>
      <c r="E54" t="s">
        <v>625</v>
      </c>
    </row>
    <row r="55" spans="1:7" x14ac:dyDescent="0.35">
      <c r="A55" t="s">
        <v>626</v>
      </c>
      <c r="B55" t="s">
        <v>627</v>
      </c>
      <c r="C55" t="s">
        <v>625</v>
      </c>
      <c r="D55" t="s">
        <v>625</v>
      </c>
      <c r="E55" t="s">
        <v>625</v>
      </c>
    </row>
    <row r="56" spans="1:7" x14ac:dyDescent="0.35">
      <c r="A56" t="s">
        <v>1129</v>
      </c>
      <c r="B56" t="s">
        <v>1130</v>
      </c>
      <c r="G56" t="s">
        <v>625</v>
      </c>
    </row>
    <row r="57" spans="1:7" x14ac:dyDescent="0.35">
      <c r="A57" t="s">
        <v>925</v>
      </c>
      <c r="B57" t="s">
        <v>926</v>
      </c>
      <c r="D57" t="s">
        <v>625</v>
      </c>
    </row>
    <row r="58" spans="1:7" x14ac:dyDescent="0.35">
      <c r="A58" t="s">
        <v>832</v>
      </c>
      <c r="B58" t="s">
        <v>833</v>
      </c>
      <c r="C58" t="s">
        <v>625</v>
      </c>
      <c r="D58" t="s">
        <v>625</v>
      </c>
    </row>
    <row r="59" spans="1:7" x14ac:dyDescent="0.35">
      <c r="A59" t="s">
        <v>623</v>
      </c>
      <c r="B59" t="s">
        <v>624</v>
      </c>
      <c r="C59" t="s">
        <v>625</v>
      </c>
      <c r="D59" t="s">
        <v>625</v>
      </c>
      <c r="E59" t="s">
        <v>625</v>
      </c>
    </row>
    <row r="60" spans="1:7" x14ac:dyDescent="0.35">
      <c r="A60" t="s">
        <v>927</v>
      </c>
      <c r="B60" t="s">
        <v>928</v>
      </c>
      <c r="D60" t="s">
        <v>625</v>
      </c>
    </row>
    <row r="61" spans="1:7" x14ac:dyDescent="0.35">
      <c r="A61" t="s">
        <v>929</v>
      </c>
      <c r="B61" t="s">
        <v>930</v>
      </c>
      <c r="D61" t="s">
        <v>625</v>
      </c>
    </row>
    <row r="62" spans="1:7" ht="15.5" x14ac:dyDescent="0.35">
      <c r="A62" s="97" t="s">
        <v>712</v>
      </c>
      <c r="B62" t="str">
        <f>[1]Acronyms!$B$142</f>
        <v>Export Administration Regulations</v>
      </c>
      <c r="C62" t="s">
        <v>625</v>
      </c>
      <c r="E62" t="s">
        <v>625</v>
      </c>
    </row>
    <row r="63" spans="1:7" ht="15.5" x14ac:dyDescent="0.35">
      <c r="A63" s="97" t="s">
        <v>834</v>
      </c>
      <c r="B63" t="s">
        <v>835</v>
      </c>
      <c r="C63" t="s">
        <v>625</v>
      </c>
      <c r="D63" t="s">
        <v>625</v>
      </c>
    </row>
    <row r="64" spans="1:7" ht="15.5" x14ac:dyDescent="0.35">
      <c r="A64" t="s">
        <v>645</v>
      </c>
      <c r="B64" s="97" t="s">
        <v>932</v>
      </c>
      <c r="C64" t="s">
        <v>625</v>
      </c>
      <c r="D64" t="s">
        <v>625</v>
      </c>
    </row>
    <row r="65" spans="1:7" ht="15.5" x14ac:dyDescent="0.35">
      <c r="A65" t="s">
        <v>931</v>
      </c>
      <c r="B65" s="97" t="s">
        <v>933</v>
      </c>
      <c r="D65" t="s">
        <v>625</v>
      </c>
    </row>
    <row r="66" spans="1:7" x14ac:dyDescent="0.35">
      <c r="A66" t="s">
        <v>653</v>
      </c>
      <c r="B66" t="s">
        <v>837</v>
      </c>
      <c r="C66" t="s">
        <v>625</v>
      </c>
      <c r="D66" t="s">
        <v>625</v>
      </c>
      <c r="E66" t="s">
        <v>625</v>
      </c>
    </row>
    <row r="67" spans="1:7" ht="15.5" x14ac:dyDescent="0.35">
      <c r="A67" t="s">
        <v>652</v>
      </c>
      <c r="B67" s="97" t="s">
        <v>836</v>
      </c>
      <c r="C67" t="s">
        <v>625</v>
      </c>
      <c r="D67" t="s">
        <v>625</v>
      </c>
      <c r="E67" t="s">
        <v>625</v>
      </c>
    </row>
    <row r="68" spans="1:7" ht="15.5" x14ac:dyDescent="0.35">
      <c r="A68" t="s">
        <v>1131</v>
      </c>
      <c r="B68" s="97" t="s">
        <v>1132</v>
      </c>
      <c r="G68" t="s">
        <v>625</v>
      </c>
    </row>
    <row r="69" spans="1:7" ht="15.5" x14ac:dyDescent="0.35">
      <c r="A69" t="s">
        <v>1133</v>
      </c>
      <c r="B69" s="97" t="s">
        <v>1134</v>
      </c>
      <c r="G69" t="s">
        <v>625</v>
      </c>
    </row>
    <row r="70" spans="1:7" x14ac:dyDescent="0.35">
      <c r="A70" t="s">
        <v>807</v>
      </c>
      <c r="B70" t="s">
        <v>821</v>
      </c>
      <c r="C70" t="s">
        <v>625</v>
      </c>
    </row>
    <row r="71" spans="1:7" ht="15.5" x14ac:dyDescent="0.35">
      <c r="A71" s="97" t="s">
        <v>708</v>
      </c>
      <c r="B71" s="99" t="s">
        <v>709</v>
      </c>
      <c r="C71" t="s">
        <v>625</v>
      </c>
    </row>
    <row r="72" spans="1:7" ht="15.5" x14ac:dyDescent="0.35">
      <c r="A72" t="s">
        <v>654</v>
      </c>
      <c r="B72" s="97" t="s">
        <v>838</v>
      </c>
      <c r="C72" t="s">
        <v>625</v>
      </c>
      <c r="D72" t="s">
        <v>625</v>
      </c>
      <c r="E72" t="s">
        <v>625</v>
      </c>
    </row>
    <row r="73" spans="1:7" ht="15.5" x14ac:dyDescent="0.35">
      <c r="A73" t="s">
        <v>934</v>
      </c>
      <c r="B73" s="97" t="s">
        <v>935</v>
      </c>
      <c r="D73" t="s">
        <v>625</v>
      </c>
    </row>
    <row r="74" spans="1:7" ht="15.5" x14ac:dyDescent="0.35">
      <c r="A74" t="s">
        <v>839</v>
      </c>
      <c r="B74" s="97" t="s">
        <v>840</v>
      </c>
      <c r="C74" t="s">
        <v>625</v>
      </c>
      <c r="D74" t="s">
        <v>625</v>
      </c>
      <c r="E74" t="s">
        <v>625</v>
      </c>
      <c r="F74" t="s">
        <v>625</v>
      </c>
      <c r="G74" t="s">
        <v>625</v>
      </c>
    </row>
    <row r="75" spans="1:7" ht="15.5" x14ac:dyDescent="0.35">
      <c r="A75" s="97" t="s">
        <v>646</v>
      </c>
      <c r="B75" t="s">
        <v>1120</v>
      </c>
      <c r="C75" t="s">
        <v>625</v>
      </c>
      <c r="D75" t="s">
        <v>625</v>
      </c>
      <c r="E75" t="s">
        <v>625</v>
      </c>
    </row>
    <row r="76" spans="1:7" ht="15.5" x14ac:dyDescent="0.35">
      <c r="A76" s="97" t="s">
        <v>936</v>
      </c>
      <c r="D76" t="s">
        <v>625</v>
      </c>
    </row>
    <row r="77" spans="1:7" ht="15.5" x14ac:dyDescent="0.35">
      <c r="A77" s="97" t="s">
        <v>1053</v>
      </c>
      <c r="B77" t="s">
        <v>1054</v>
      </c>
      <c r="E77" t="s">
        <v>625</v>
      </c>
    </row>
    <row r="78" spans="1:7" ht="15.5" x14ac:dyDescent="0.35">
      <c r="A78" s="97" t="s">
        <v>937</v>
      </c>
      <c r="B78" t="s">
        <v>938</v>
      </c>
      <c r="D78" t="s">
        <v>625</v>
      </c>
    </row>
    <row r="79" spans="1:7" ht="15.5" x14ac:dyDescent="0.35">
      <c r="A79" s="97" t="s">
        <v>1055</v>
      </c>
      <c r="B79" t="s">
        <v>1056</v>
      </c>
      <c r="E79" t="s">
        <v>625</v>
      </c>
    </row>
    <row r="80" spans="1:7" ht="15.5" x14ac:dyDescent="0.35">
      <c r="A80" s="97" t="s">
        <v>939</v>
      </c>
      <c r="D80" t="s">
        <v>625</v>
      </c>
    </row>
    <row r="81" spans="1:7" ht="15.5" x14ac:dyDescent="0.35">
      <c r="A81" s="97" t="s">
        <v>940</v>
      </c>
      <c r="D81" t="s">
        <v>625</v>
      </c>
    </row>
    <row r="82" spans="1:7" ht="15.5" x14ac:dyDescent="0.35">
      <c r="A82" s="97" t="s">
        <v>684</v>
      </c>
      <c r="B82" s="97" t="s">
        <v>685</v>
      </c>
      <c r="C82" t="s">
        <v>625</v>
      </c>
    </row>
    <row r="83" spans="1:7" ht="15.5" x14ac:dyDescent="0.35">
      <c r="A83" s="97" t="s">
        <v>693</v>
      </c>
      <c r="B83" s="97" t="s">
        <v>694</v>
      </c>
      <c r="C83" t="s">
        <v>625</v>
      </c>
    </row>
    <row r="84" spans="1:7" ht="15.5" x14ac:dyDescent="0.35">
      <c r="A84" s="97" t="s">
        <v>841</v>
      </c>
      <c r="B84" s="97" t="s">
        <v>842</v>
      </c>
      <c r="C84" t="s">
        <v>625</v>
      </c>
      <c r="D84" t="s">
        <v>625</v>
      </c>
      <c r="E84" t="s">
        <v>625</v>
      </c>
    </row>
    <row r="85" spans="1:7" ht="15.5" x14ac:dyDescent="0.35">
      <c r="A85" s="97" t="s">
        <v>941</v>
      </c>
      <c r="B85" s="97" t="s">
        <v>942</v>
      </c>
      <c r="D85" t="s">
        <v>625</v>
      </c>
      <c r="E85" t="s">
        <v>625</v>
      </c>
      <c r="F85" t="s">
        <v>625</v>
      </c>
    </row>
    <row r="86" spans="1:7" ht="15.5" x14ac:dyDescent="0.35">
      <c r="A86" s="97" t="s">
        <v>680</v>
      </c>
      <c r="B86" s="97" t="s">
        <v>681</v>
      </c>
      <c r="C86" t="s">
        <v>625</v>
      </c>
    </row>
    <row r="87" spans="1:7" ht="15.5" x14ac:dyDescent="0.35">
      <c r="A87" s="97" t="s">
        <v>1135</v>
      </c>
      <c r="B87" s="97" t="s">
        <v>1136</v>
      </c>
      <c r="G87" t="s">
        <v>625</v>
      </c>
    </row>
    <row r="88" spans="1:7" ht="15.5" x14ac:dyDescent="0.35">
      <c r="A88" s="97" t="s">
        <v>943</v>
      </c>
      <c r="B88" s="97" t="s">
        <v>1137</v>
      </c>
      <c r="D88" t="s">
        <v>625</v>
      </c>
      <c r="E88" t="s">
        <v>625</v>
      </c>
      <c r="G88" t="s">
        <v>625</v>
      </c>
    </row>
    <row r="89" spans="1:7" x14ac:dyDescent="0.35">
      <c r="A89" t="s">
        <v>801</v>
      </c>
      <c r="B89" t="s">
        <v>817</v>
      </c>
      <c r="C89" t="s">
        <v>625</v>
      </c>
      <c r="D89" t="s">
        <v>625</v>
      </c>
      <c r="E89" t="s">
        <v>625</v>
      </c>
    </row>
    <row r="90" spans="1:7" x14ac:dyDescent="0.35">
      <c r="A90" t="s">
        <v>1138</v>
      </c>
      <c r="B90" t="s">
        <v>1139</v>
      </c>
      <c r="G90" t="s">
        <v>625</v>
      </c>
    </row>
    <row r="91" spans="1:7" x14ac:dyDescent="0.35">
      <c r="A91" t="s">
        <v>799</v>
      </c>
      <c r="B91" t="s">
        <v>800</v>
      </c>
      <c r="C91" t="s">
        <v>625</v>
      </c>
    </row>
    <row r="92" spans="1:7" x14ac:dyDescent="0.35">
      <c r="A92" t="s">
        <v>843</v>
      </c>
      <c r="B92" t="s">
        <v>844</v>
      </c>
      <c r="C92" t="s">
        <v>625</v>
      </c>
    </row>
    <row r="93" spans="1:7" x14ac:dyDescent="0.35">
      <c r="A93" t="s">
        <v>629</v>
      </c>
      <c r="B93" t="s">
        <v>631</v>
      </c>
      <c r="C93" t="s">
        <v>625</v>
      </c>
      <c r="D93" t="s">
        <v>625</v>
      </c>
      <c r="E93" t="s">
        <v>625</v>
      </c>
      <c r="G93" t="s">
        <v>625</v>
      </c>
    </row>
    <row r="94" spans="1:7" x14ac:dyDescent="0.35">
      <c r="A94" t="s">
        <v>845</v>
      </c>
      <c r="B94" t="s">
        <v>846</v>
      </c>
      <c r="C94" t="s">
        <v>625</v>
      </c>
    </row>
    <row r="95" spans="1:7" x14ac:dyDescent="0.35">
      <c r="A95" t="s">
        <v>944</v>
      </c>
      <c r="B95" t="s">
        <v>945</v>
      </c>
      <c r="D95" t="s">
        <v>625</v>
      </c>
      <c r="G95" t="s">
        <v>625</v>
      </c>
    </row>
    <row r="96" spans="1:7" x14ac:dyDescent="0.35">
      <c r="A96" t="s">
        <v>847</v>
      </c>
      <c r="B96" s="137" t="s">
        <v>848</v>
      </c>
      <c r="C96" t="s">
        <v>625</v>
      </c>
    </row>
    <row r="97" spans="1:7" x14ac:dyDescent="0.35">
      <c r="A97" t="s">
        <v>849</v>
      </c>
      <c r="B97" t="s">
        <v>850</v>
      </c>
      <c r="C97" t="s">
        <v>625</v>
      </c>
    </row>
    <row r="98" spans="1:7" x14ac:dyDescent="0.35">
      <c r="A98" t="s">
        <v>1057</v>
      </c>
      <c r="B98" t="s">
        <v>1058</v>
      </c>
      <c r="E98" t="s">
        <v>625</v>
      </c>
    </row>
    <row r="99" spans="1:7" x14ac:dyDescent="0.35">
      <c r="A99" t="s">
        <v>946</v>
      </c>
      <c r="B99" t="s">
        <v>1059</v>
      </c>
      <c r="D99" t="s">
        <v>625</v>
      </c>
      <c r="E99" t="s">
        <v>625</v>
      </c>
    </row>
    <row r="100" spans="1:7" x14ac:dyDescent="0.35">
      <c r="A100" t="s">
        <v>851</v>
      </c>
      <c r="B100" t="s">
        <v>853</v>
      </c>
      <c r="C100" t="s">
        <v>625</v>
      </c>
      <c r="D100" t="s">
        <v>625</v>
      </c>
    </row>
    <row r="101" spans="1:7" x14ac:dyDescent="0.35">
      <c r="A101" t="s">
        <v>852</v>
      </c>
      <c r="B101" t="s">
        <v>854</v>
      </c>
      <c r="C101" t="s">
        <v>625</v>
      </c>
      <c r="D101" t="s">
        <v>625</v>
      </c>
      <c r="E101" t="s">
        <v>625</v>
      </c>
    </row>
    <row r="102" spans="1:7" x14ac:dyDescent="0.35">
      <c r="A102" t="s">
        <v>1060</v>
      </c>
      <c r="B102" t="s">
        <v>1061</v>
      </c>
      <c r="E102" t="s">
        <v>625</v>
      </c>
    </row>
    <row r="103" spans="1:7" ht="15.5" x14ac:dyDescent="0.35">
      <c r="A103" s="97" t="s">
        <v>686</v>
      </c>
      <c r="B103" t="s">
        <v>687</v>
      </c>
      <c r="C103" t="s">
        <v>625</v>
      </c>
      <c r="D103" t="s">
        <v>625</v>
      </c>
    </row>
    <row r="104" spans="1:7" ht="15.5" x14ac:dyDescent="0.35">
      <c r="A104" s="97" t="s">
        <v>855</v>
      </c>
      <c r="B104" t="s">
        <v>856</v>
      </c>
      <c r="C104" t="s">
        <v>625</v>
      </c>
    </row>
    <row r="105" spans="1:7" ht="15.5" x14ac:dyDescent="0.35">
      <c r="A105" s="97" t="s">
        <v>1062</v>
      </c>
      <c r="B105" t="s">
        <v>1063</v>
      </c>
      <c r="E105" t="s">
        <v>625</v>
      </c>
    </row>
    <row r="106" spans="1:7" ht="15.5" x14ac:dyDescent="0.35">
      <c r="A106" s="97" t="s">
        <v>1111</v>
      </c>
      <c r="B106" t="s">
        <v>1112</v>
      </c>
      <c r="F106" t="s">
        <v>625</v>
      </c>
    </row>
    <row r="107" spans="1:7" x14ac:dyDescent="0.35">
      <c r="A107" t="s">
        <v>802</v>
      </c>
      <c r="B107" t="s">
        <v>818</v>
      </c>
      <c r="C107" t="s">
        <v>625</v>
      </c>
      <c r="D107" t="s">
        <v>625</v>
      </c>
      <c r="E107" t="s">
        <v>625</v>
      </c>
    </row>
    <row r="108" spans="1:7" ht="15.5" x14ac:dyDescent="0.35">
      <c r="A108" s="97" t="s">
        <v>717</v>
      </c>
      <c r="B108" t="s">
        <v>718</v>
      </c>
      <c r="C108" t="s">
        <v>625</v>
      </c>
    </row>
    <row r="109" spans="1:7" ht="15.5" x14ac:dyDescent="0.35">
      <c r="A109" s="97" t="s">
        <v>857</v>
      </c>
      <c r="B109" t="s">
        <v>858</v>
      </c>
      <c r="C109" t="s">
        <v>625</v>
      </c>
      <c r="D109" t="s">
        <v>625</v>
      </c>
      <c r="E109" t="s">
        <v>625</v>
      </c>
      <c r="F109" t="s">
        <v>625</v>
      </c>
      <c r="G109" t="s">
        <v>625</v>
      </c>
    </row>
    <row r="110" spans="1:7" x14ac:dyDescent="0.35">
      <c r="A110" t="s">
        <v>641</v>
      </c>
      <c r="B110" t="s">
        <v>642</v>
      </c>
      <c r="C110" t="s">
        <v>625</v>
      </c>
      <c r="D110" t="s">
        <v>625</v>
      </c>
      <c r="E110" t="s">
        <v>625</v>
      </c>
    </row>
    <row r="111" spans="1:7" x14ac:dyDescent="0.35">
      <c r="A111" t="s">
        <v>947</v>
      </c>
      <c r="D111" t="s">
        <v>625</v>
      </c>
    </row>
    <row r="112" spans="1:7" ht="15.5" x14ac:dyDescent="0.35">
      <c r="A112" s="97" t="s">
        <v>659</v>
      </c>
      <c r="B112" s="97" t="s">
        <v>1064</v>
      </c>
      <c r="C112" t="s">
        <v>625</v>
      </c>
      <c r="E112" t="s">
        <v>625</v>
      </c>
    </row>
    <row r="113" spans="1:7" ht="15.5" x14ac:dyDescent="0.35">
      <c r="A113" s="97" t="s">
        <v>948</v>
      </c>
      <c r="B113" s="97" t="s">
        <v>949</v>
      </c>
      <c r="D113" t="s">
        <v>625</v>
      </c>
    </row>
    <row r="114" spans="1:7" ht="15.5" x14ac:dyDescent="0.35">
      <c r="A114" s="97" t="s">
        <v>950</v>
      </c>
      <c r="B114" s="97" t="s">
        <v>951</v>
      </c>
      <c r="D114" t="s">
        <v>625</v>
      </c>
    </row>
    <row r="115" spans="1:7" ht="15.5" x14ac:dyDescent="0.35">
      <c r="A115" s="97" t="s">
        <v>690</v>
      </c>
      <c r="B115" s="97" t="s">
        <v>771</v>
      </c>
      <c r="C115" t="s">
        <v>625</v>
      </c>
    </row>
    <row r="116" spans="1:7" ht="15.5" x14ac:dyDescent="0.35">
      <c r="A116" s="97" t="s">
        <v>675</v>
      </c>
      <c r="B116" t="s">
        <v>1066</v>
      </c>
      <c r="C116" t="s">
        <v>625</v>
      </c>
    </row>
    <row r="117" spans="1:7" ht="15.5" x14ac:dyDescent="0.35">
      <c r="A117" s="97" t="s">
        <v>859</v>
      </c>
      <c r="B117" t="s">
        <v>860</v>
      </c>
      <c r="C117" t="s">
        <v>625</v>
      </c>
      <c r="D117" t="s">
        <v>625</v>
      </c>
    </row>
    <row r="118" spans="1:7" ht="15.5" x14ac:dyDescent="0.35">
      <c r="A118" s="97" t="s">
        <v>861</v>
      </c>
      <c r="B118" t="s">
        <v>862</v>
      </c>
      <c r="C118" t="s">
        <v>625</v>
      </c>
      <c r="D118" t="s">
        <v>625</v>
      </c>
    </row>
    <row r="119" spans="1:7" ht="15.5" x14ac:dyDescent="0.35">
      <c r="A119" s="97" t="s">
        <v>952</v>
      </c>
      <c r="B119" t="s">
        <v>953</v>
      </c>
      <c r="D119" t="s">
        <v>625</v>
      </c>
    </row>
    <row r="120" spans="1:7" ht="15.5" x14ac:dyDescent="0.35">
      <c r="A120" s="97" t="s">
        <v>674</v>
      </c>
      <c r="B120" s="97" t="s">
        <v>1067</v>
      </c>
      <c r="C120" t="s">
        <v>625</v>
      </c>
    </row>
    <row r="121" spans="1:7" ht="15.5" x14ac:dyDescent="0.35">
      <c r="A121" s="97" t="s">
        <v>954</v>
      </c>
      <c r="B121" s="97" t="s">
        <v>955</v>
      </c>
      <c r="D121" t="s">
        <v>625</v>
      </c>
    </row>
    <row r="122" spans="1:7" ht="15.5" x14ac:dyDescent="0.35">
      <c r="A122" s="97" t="s">
        <v>710</v>
      </c>
      <c r="B122" s="99" t="s">
        <v>711</v>
      </c>
      <c r="C122" t="s">
        <v>625</v>
      </c>
      <c r="D122" t="s">
        <v>625</v>
      </c>
      <c r="E122" t="s">
        <v>625</v>
      </c>
    </row>
    <row r="123" spans="1:7" ht="15.5" x14ac:dyDescent="0.35">
      <c r="A123" s="97" t="s">
        <v>956</v>
      </c>
      <c r="B123" s="99"/>
      <c r="D123" t="s">
        <v>625</v>
      </c>
    </row>
    <row r="124" spans="1:7" ht="15.5" x14ac:dyDescent="0.35">
      <c r="A124" s="97" t="s">
        <v>957</v>
      </c>
      <c r="B124" s="99" t="s">
        <v>958</v>
      </c>
      <c r="D124" t="s">
        <v>625</v>
      </c>
    </row>
    <row r="125" spans="1:7" ht="15.5" x14ac:dyDescent="0.35">
      <c r="A125" s="97" t="s">
        <v>1140</v>
      </c>
      <c r="B125" s="99" t="s">
        <v>576</v>
      </c>
      <c r="G125" t="s">
        <v>625</v>
      </c>
    </row>
    <row r="126" spans="1:7" x14ac:dyDescent="0.35">
      <c r="A126" t="s">
        <v>651</v>
      </c>
      <c r="B126" t="s">
        <v>1065</v>
      </c>
      <c r="C126" t="s">
        <v>625</v>
      </c>
      <c r="D126" t="s">
        <v>625</v>
      </c>
      <c r="E126" t="s">
        <v>625</v>
      </c>
    </row>
    <row r="127" spans="1:7" x14ac:dyDescent="0.35">
      <c r="A127" t="s">
        <v>959</v>
      </c>
      <c r="B127" s="137" t="s">
        <v>1155</v>
      </c>
      <c r="D127" t="s">
        <v>625</v>
      </c>
    </row>
    <row r="128" spans="1:7" x14ac:dyDescent="0.35">
      <c r="A128" t="s">
        <v>808</v>
      </c>
      <c r="B128" t="s">
        <v>809</v>
      </c>
      <c r="C128" t="s">
        <v>625</v>
      </c>
    </row>
    <row r="129" spans="1:7" x14ac:dyDescent="0.35">
      <c r="A129" t="s">
        <v>863</v>
      </c>
      <c r="C129" t="s">
        <v>625</v>
      </c>
      <c r="D129" t="s">
        <v>625</v>
      </c>
    </row>
    <row r="130" spans="1:7" x14ac:dyDescent="0.35">
      <c r="A130" t="s">
        <v>960</v>
      </c>
      <c r="B130" t="s">
        <v>961</v>
      </c>
      <c r="D130" t="s">
        <v>625</v>
      </c>
    </row>
    <row r="131" spans="1:7" x14ac:dyDescent="0.35">
      <c r="A131" t="s">
        <v>1068</v>
      </c>
      <c r="B131" t="s">
        <v>1069</v>
      </c>
      <c r="E131" t="s">
        <v>625</v>
      </c>
    </row>
    <row r="132" spans="1:7" ht="15.5" x14ac:dyDescent="0.35">
      <c r="A132" s="97" t="s">
        <v>701</v>
      </c>
      <c r="C132" t="s">
        <v>625</v>
      </c>
    </row>
    <row r="133" spans="1:7" x14ac:dyDescent="0.35">
      <c r="A133" t="s">
        <v>795</v>
      </c>
      <c r="B133" t="s">
        <v>815</v>
      </c>
      <c r="C133" t="s">
        <v>625</v>
      </c>
    </row>
    <row r="134" spans="1:7" x14ac:dyDescent="0.35">
      <c r="A134" t="s">
        <v>1141</v>
      </c>
      <c r="B134" t="s">
        <v>1142</v>
      </c>
      <c r="G134" t="s">
        <v>625</v>
      </c>
    </row>
    <row r="135" spans="1:7" x14ac:dyDescent="0.35">
      <c r="A135" t="s">
        <v>1143</v>
      </c>
      <c r="B135" t="s">
        <v>1144</v>
      </c>
      <c r="G135" t="s">
        <v>625</v>
      </c>
    </row>
    <row r="136" spans="1:7" x14ac:dyDescent="0.35">
      <c r="A136" t="s">
        <v>962</v>
      </c>
      <c r="B136" t="s">
        <v>963</v>
      </c>
      <c r="D136" t="s">
        <v>625</v>
      </c>
    </row>
    <row r="137" spans="1:7" x14ac:dyDescent="0.35">
      <c r="A137" t="s">
        <v>965</v>
      </c>
      <c r="B137" t="s">
        <v>966</v>
      </c>
      <c r="D137" t="s">
        <v>625</v>
      </c>
    </row>
    <row r="138" spans="1:7" x14ac:dyDescent="0.35">
      <c r="A138" t="s">
        <v>967</v>
      </c>
      <c r="B138" t="s">
        <v>968</v>
      </c>
      <c r="D138" t="s">
        <v>625</v>
      </c>
      <c r="E138" t="s">
        <v>625</v>
      </c>
    </row>
    <row r="139" spans="1:7" x14ac:dyDescent="0.35">
      <c r="A139" t="s">
        <v>640</v>
      </c>
      <c r="B139" t="s">
        <v>964</v>
      </c>
      <c r="C139" t="s">
        <v>625</v>
      </c>
    </row>
    <row r="140" spans="1:7" x14ac:dyDescent="0.35">
      <c r="A140" t="s">
        <v>794</v>
      </c>
      <c r="B140" t="s">
        <v>814</v>
      </c>
      <c r="C140" t="s">
        <v>625</v>
      </c>
    </row>
    <row r="141" spans="1:7" ht="15.5" x14ac:dyDescent="0.35">
      <c r="A141" s="97" t="s">
        <v>969</v>
      </c>
      <c r="B141" t="s">
        <v>970</v>
      </c>
      <c r="D141" t="s">
        <v>625</v>
      </c>
      <c r="E141" t="s">
        <v>625</v>
      </c>
    </row>
    <row r="142" spans="1:7" ht="15.5" x14ac:dyDescent="0.35">
      <c r="A142" s="97" t="s">
        <v>655</v>
      </c>
      <c r="B142" t="s">
        <v>679</v>
      </c>
      <c r="C142" t="s">
        <v>625</v>
      </c>
      <c r="E142" t="s">
        <v>625</v>
      </c>
    </row>
    <row r="143" spans="1:7" ht="15.5" x14ac:dyDescent="0.35">
      <c r="A143" s="97" t="s">
        <v>971</v>
      </c>
      <c r="B143" t="s">
        <v>972</v>
      </c>
      <c r="D143" t="s">
        <v>625</v>
      </c>
    </row>
    <row r="144" spans="1:7" ht="15.5" x14ac:dyDescent="0.35">
      <c r="A144" s="97" t="s">
        <v>678</v>
      </c>
      <c r="B144" s="97" t="s">
        <v>864</v>
      </c>
      <c r="C144" t="s">
        <v>625</v>
      </c>
    </row>
    <row r="145" spans="1:6" ht="15.5" x14ac:dyDescent="0.35">
      <c r="A145" s="97" t="s">
        <v>1070</v>
      </c>
      <c r="B145" s="97" t="s">
        <v>1071</v>
      </c>
      <c r="E145" t="s">
        <v>625</v>
      </c>
    </row>
    <row r="146" spans="1:6" ht="15.5" x14ac:dyDescent="0.35">
      <c r="A146" s="97" t="s">
        <v>658</v>
      </c>
      <c r="B146" t="s">
        <v>1072</v>
      </c>
      <c r="C146" t="s">
        <v>625</v>
      </c>
      <c r="E146" t="s">
        <v>625</v>
      </c>
    </row>
    <row r="147" spans="1:6" ht="15.5" x14ac:dyDescent="0.35">
      <c r="A147" s="97" t="s">
        <v>973</v>
      </c>
      <c r="B147" s="137" t="s">
        <v>1155</v>
      </c>
      <c r="D147" t="s">
        <v>625</v>
      </c>
    </row>
    <row r="148" spans="1:6" ht="15.5" x14ac:dyDescent="0.35">
      <c r="A148" s="97" t="s">
        <v>699</v>
      </c>
      <c r="B148" t="s">
        <v>700</v>
      </c>
      <c r="C148" t="s">
        <v>625</v>
      </c>
    </row>
    <row r="149" spans="1:6" x14ac:dyDescent="0.35">
      <c r="A149" t="s">
        <v>790</v>
      </c>
      <c r="B149" t="s">
        <v>791</v>
      </c>
      <c r="C149" t="s">
        <v>625</v>
      </c>
    </row>
    <row r="150" spans="1:6" ht="15.5" x14ac:dyDescent="0.35">
      <c r="A150" s="97" t="s">
        <v>974</v>
      </c>
      <c r="B150" s="97" t="s">
        <v>975</v>
      </c>
      <c r="D150" t="s">
        <v>625</v>
      </c>
    </row>
    <row r="151" spans="1:6" ht="15.5" x14ac:dyDescent="0.35">
      <c r="A151" s="97" t="s">
        <v>706</v>
      </c>
      <c r="B151" s="97" t="s">
        <v>707</v>
      </c>
      <c r="C151" t="s">
        <v>625</v>
      </c>
      <c r="D151" t="s">
        <v>625</v>
      </c>
    </row>
    <row r="152" spans="1:6" ht="15.5" x14ac:dyDescent="0.35">
      <c r="A152" s="97" t="s">
        <v>865</v>
      </c>
      <c r="B152" s="97" t="s">
        <v>866</v>
      </c>
      <c r="C152" t="s">
        <v>625</v>
      </c>
    </row>
    <row r="153" spans="1:6" ht="15.5" x14ac:dyDescent="0.35">
      <c r="A153" s="97" t="s">
        <v>976</v>
      </c>
      <c r="B153" s="97" t="s">
        <v>977</v>
      </c>
      <c r="D153" t="s">
        <v>625</v>
      </c>
    </row>
    <row r="154" spans="1:6" ht="15.5" x14ac:dyDescent="0.35">
      <c r="A154" s="97" t="s">
        <v>867</v>
      </c>
      <c r="B154" s="97" t="s">
        <v>868</v>
      </c>
      <c r="C154" t="s">
        <v>625</v>
      </c>
    </row>
    <row r="155" spans="1:6" ht="15.5" x14ac:dyDescent="0.35">
      <c r="A155" s="97" t="s">
        <v>660</v>
      </c>
      <c r="B155" s="98" t="s">
        <v>869</v>
      </c>
      <c r="C155" t="s">
        <v>625</v>
      </c>
      <c r="D155" t="s">
        <v>625</v>
      </c>
      <c r="E155" t="s">
        <v>625</v>
      </c>
    </row>
    <row r="156" spans="1:6" ht="15.5" x14ac:dyDescent="0.35">
      <c r="A156" s="97" t="s">
        <v>978</v>
      </c>
      <c r="B156" s="139" t="s">
        <v>979</v>
      </c>
      <c r="D156" t="s">
        <v>625</v>
      </c>
    </row>
    <row r="157" spans="1:6" ht="15.5" x14ac:dyDescent="0.35">
      <c r="A157" s="97" t="s">
        <v>1113</v>
      </c>
      <c r="B157" s="139" t="s">
        <v>1114</v>
      </c>
      <c r="F157" t="s">
        <v>625</v>
      </c>
    </row>
    <row r="158" spans="1:6" ht="15.5" x14ac:dyDescent="0.35">
      <c r="A158" s="97" t="s">
        <v>980</v>
      </c>
      <c r="B158" s="139" t="s">
        <v>981</v>
      </c>
      <c r="D158" t="s">
        <v>625</v>
      </c>
    </row>
    <row r="159" spans="1:6" x14ac:dyDescent="0.35">
      <c r="A159" t="s">
        <v>787</v>
      </c>
      <c r="B159" t="s">
        <v>788</v>
      </c>
      <c r="C159" t="s">
        <v>625</v>
      </c>
    </row>
    <row r="160" spans="1:6" ht="15.5" x14ac:dyDescent="0.35">
      <c r="A160" s="97" t="s">
        <v>663</v>
      </c>
      <c r="B160" s="97" t="s">
        <v>870</v>
      </c>
      <c r="C160" t="s">
        <v>625</v>
      </c>
      <c r="E160" t="s">
        <v>625</v>
      </c>
    </row>
    <row r="161" spans="1:7" ht="15.5" x14ac:dyDescent="0.35">
      <c r="A161" s="97" t="s">
        <v>982</v>
      </c>
      <c r="B161" s="139" t="s">
        <v>983</v>
      </c>
      <c r="D161" t="s">
        <v>625</v>
      </c>
      <c r="F161" t="s">
        <v>625</v>
      </c>
    </row>
    <row r="162" spans="1:7" ht="15.5" x14ac:dyDescent="0.35">
      <c r="A162" s="97" t="s">
        <v>984</v>
      </c>
      <c r="B162" s="139" t="s">
        <v>1115</v>
      </c>
      <c r="D162" t="s">
        <v>625</v>
      </c>
      <c r="F162" t="s">
        <v>625</v>
      </c>
      <c r="G162" t="s">
        <v>625</v>
      </c>
    </row>
    <row r="163" spans="1:7" ht="15.5" x14ac:dyDescent="0.35">
      <c r="A163" s="97" t="s">
        <v>702</v>
      </c>
      <c r="B163" s="97" t="s">
        <v>703</v>
      </c>
      <c r="C163" t="s">
        <v>625</v>
      </c>
    </row>
    <row r="164" spans="1:7" ht="15.5" x14ac:dyDescent="0.35">
      <c r="A164" s="97" t="s">
        <v>1073</v>
      </c>
      <c r="B164" s="97" t="s">
        <v>1074</v>
      </c>
      <c r="E164" t="s">
        <v>625</v>
      </c>
    </row>
    <row r="165" spans="1:7" ht="15.5" x14ac:dyDescent="0.35">
      <c r="A165" s="97" t="s">
        <v>688</v>
      </c>
      <c r="B165" s="97" t="s">
        <v>689</v>
      </c>
      <c r="C165" t="s">
        <v>625</v>
      </c>
      <c r="D165" t="s">
        <v>625</v>
      </c>
    </row>
    <row r="166" spans="1:7" ht="15.5" x14ac:dyDescent="0.35">
      <c r="A166" s="97" t="s">
        <v>985</v>
      </c>
      <c r="B166" s="97" t="s">
        <v>986</v>
      </c>
      <c r="D166" t="s">
        <v>625</v>
      </c>
    </row>
    <row r="167" spans="1:7" ht="15.5" x14ac:dyDescent="0.35">
      <c r="A167" s="97" t="s">
        <v>668</v>
      </c>
      <c r="B167" s="97" t="s">
        <v>670</v>
      </c>
      <c r="C167" t="s">
        <v>625</v>
      </c>
    </row>
    <row r="168" spans="1:7" ht="15.5" x14ac:dyDescent="0.35">
      <c r="A168" s="97" t="s">
        <v>1075</v>
      </c>
      <c r="B168" s="97" t="s">
        <v>1076</v>
      </c>
      <c r="E168" t="s">
        <v>625</v>
      </c>
    </row>
    <row r="169" spans="1:7" x14ac:dyDescent="0.35">
      <c r="A169" t="s">
        <v>797</v>
      </c>
      <c r="B169" t="s">
        <v>798</v>
      </c>
      <c r="C169" t="s">
        <v>625</v>
      </c>
      <c r="E169" t="s">
        <v>625</v>
      </c>
    </row>
    <row r="170" spans="1:7" x14ac:dyDescent="0.35">
      <c r="A170" t="s">
        <v>1116</v>
      </c>
      <c r="B170" t="s">
        <v>1117</v>
      </c>
      <c r="F170" t="s">
        <v>625</v>
      </c>
    </row>
    <row r="171" spans="1:7" x14ac:dyDescent="0.35">
      <c r="A171" t="s">
        <v>656</v>
      </c>
      <c r="B171" t="s">
        <v>772</v>
      </c>
      <c r="C171" t="s">
        <v>625</v>
      </c>
      <c r="D171" t="s">
        <v>625</v>
      </c>
      <c r="E171" t="s">
        <v>625</v>
      </c>
    </row>
    <row r="172" spans="1:7" x14ac:dyDescent="0.35">
      <c r="A172" t="s">
        <v>871</v>
      </c>
      <c r="C172" t="s">
        <v>625</v>
      </c>
    </row>
    <row r="173" spans="1:7" x14ac:dyDescent="0.35">
      <c r="A173" t="s">
        <v>610</v>
      </c>
      <c r="B173" t="s">
        <v>590</v>
      </c>
      <c r="C173" t="s">
        <v>625</v>
      </c>
    </row>
    <row r="174" spans="1:7" ht="15.5" x14ac:dyDescent="0.35">
      <c r="A174" s="97" t="s">
        <v>697</v>
      </c>
      <c r="B174" s="97" t="s">
        <v>698</v>
      </c>
      <c r="C174" t="s">
        <v>625</v>
      </c>
      <c r="D174" t="s">
        <v>625</v>
      </c>
      <c r="E174" t="s">
        <v>625</v>
      </c>
    </row>
    <row r="175" spans="1:7" x14ac:dyDescent="0.35">
      <c r="A175" t="s">
        <v>608</v>
      </c>
      <c r="B175" t="s">
        <v>609</v>
      </c>
      <c r="C175" t="s">
        <v>625</v>
      </c>
      <c r="D175" t="s">
        <v>625</v>
      </c>
    </row>
    <row r="176" spans="1:7" x14ac:dyDescent="0.35">
      <c r="A176" t="s">
        <v>634</v>
      </c>
      <c r="B176" t="s">
        <v>635</v>
      </c>
      <c r="C176" t="s">
        <v>625</v>
      </c>
    </row>
    <row r="177" spans="1:7" x14ac:dyDescent="0.35">
      <c r="A177" t="s">
        <v>636</v>
      </c>
      <c r="B177" t="s">
        <v>637</v>
      </c>
      <c r="C177" t="s">
        <v>625</v>
      </c>
    </row>
    <row r="178" spans="1:7" x14ac:dyDescent="0.35">
      <c r="A178" t="s">
        <v>872</v>
      </c>
      <c r="B178" t="s">
        <v>987</v>
      </c>
      <c r="C178" t="s">
        <v>625</v>
      </c>
      <c r="D178" t="s">
        <v>625</v>
      </c>
    </row>
    <row r="179" spans="1:7" ht="15.5" x14ac:dyDescent="0.35">
      <c r="A179" t="s">
        <v>988</v>
      </c>
      <c r="B179" s="97" t="s">
        <v>1180</v>
      </c>
      <c r="D179" t="s">
        <v>625</v>
      </c>
      <c r="E179" t="s">
        <v>625</v>
      </c>
    </row>
    <row r="180" spans="1:7" x14ac:dyDescent="0.35">
      <c r="A180" t="s">
        <v>989</v>
      </c>
      <c r="B180" t="s">
        <v>990</v>
      </c>
      <c r="D180" t="s">
        <v>625</v>
      </c>
    </row>
    <row r="181" spans="1:7" x14ac:dyDescent="0.35">
      <c r="A181" t="s">
        <v>1145</v>
      </c>
      <c r="B181" t="s">
        <v>1146</v>
      </c>
      <c r="G181" t="s">
        <v>625</v>
      </c>
    </row>
    <row r="182" spans="1:7" x14ac:dyDescent="0.35">
      <c r="A182" t="s">
        <v>1077</v>
      </c>
      <c r="B182" t="s">
        <v>1078</v>
      </c>
      <c r="E182" t="s">
        <v>625</v>
      </c>
    </row>
    <row r="183" spans="1:7" x14ac:dyDescent="0.35">
      <c r="A183" t="s">
        <v>643</v>
      </c>
      <c r="B183" t="s">
        <v>644</v>
      </c>
      <c r="C183" t="s">
        <v>625</v>
      </c>
      <c r="D183" t="s">
        <v>625</v>
      </c>
      <c r="E183" t="s">
        <v>625</v>
      </c>
    </row>
    <row r="184" spans="1:7" x14ac:dyDescent="0.35">
      <c r="A184" t="s">
        <v>991</v>
      </c>
      <c r="B184" t="s">
        <v>992</v>
      </c>
      <c r="D184" t="s">
        <v>625</v>
      </c>
      <c r="E184" t="s">
        <v>625</v>
      </c>
    </row>
    <row r="185" spans="1:7" x14ac:dyDescent="0.35">
      <c r="A185" t="s">
        <v>873</v>
      </c>
      <c r="B185" t="s">
        <v>993</v>
      </c>
      <c r="C185" t="s">
        <v>625</v>
      </c>
      <c r="D185" t="s">
        <v>625</v>
      </c>
      <c r="E185" t="s">
        <v>625</v>
      </c>
    </row>
    <row r="186" spans="1:7" x14ac:dyDescent="0.35">
      <c r="A186" t="s">
        <v>1079</v>
      </c>
      <c r="B186" t="s">
        <v>1080</v>
      </c>
      <c r="E186" t="s">
        <v>625</v>
      </c>
    </row>
    <row r="187" spans="1:7" x14ac:dyDescent="0.35">
      <c r="A187" t="s">
        <v>874</v>
      </c>
      <c r="B187" t="s">
        <v>875</v>
      </c>
      <c r="C187" t="s">
        <v>625</v>
      </c>
    </row>
    <row r="188" spans="1:7" x14ac:dyDescent="0.35">
      <c r="A188" t="s">
        <v>1081</v>
      </c>
      <c r="B188" t="s">
        <v>1082</v>
      </c>
      <c r="E188" t="s">
        <v>625</v>
      </c>
    </row>
    <row r="189" spans="1:7" x14ac:dyDescent="0.35">
      <c r="A189" t="s">
        <v>994</v>
      </c>
      <c r="B189" s="137" t="s">
        <v>1154</v>
      </c>
      <c r="D189" t="s">
        <v>625</v>
      </c>
    </row>
    <row r="190" spans="1:7" x14ac:dyDescent="0.35">
      <c r="A190" t="s">
        <v>995</v>
      </c>
      <c r="B190" t="s">
        <v>996</v>
      </c>
      <c r="D190" t="s">
        <v>625</v>
      </c>
    </row>
    <row r="191" spans="1:7" x14ac:dyDescent="0.35">
      <c r="A191" t="s">
        <v>876</v>
      </c>
      <c r="B191" t="s">
        <v>877</v>
      </c>
      <c r="C191" t="s">
        <v>625</v>
      </c>
    </row>
    <row r="192" spans="1:7" x14ac:dyDescent="0.35">
      <c r="A192" t="s">
        <v>997</v>
      </c>
      <c r="D192" t="s">
        <v>625</v>
      </c>
    </row>
    <row r="193" spans="1:6" x14ac:dyDescent="0.35">
      <c r="A193" t="s">
        <v>878</v>
      </c>
      <c r="B193" t="s">
        <v>879</v>
      </c>
      <c r="C193" t="s">
        <v>625</v>
      </c>
      <c r="D193" t="s">
        <v>625</v>
      </c>
    </row>
    <row r="194" spans="1:6" x14ac:dyDescent="0.35">
      <c r="A194" t="s">
        <v>805</v>
      </c>
      <c r="B194" t="s">
        <v>819</v>
      </c>
      <c r="C194" t="s">
        <v>625</v>
      </c>
      <c r="D194" t="s">
        <v>625</v>
      </c>
    </row>
    <row r="195" spans="1:6" x14ac:dyDescent="0.35">
      <c r="A195" t="s">
        <v>998</v>
      </c>
      <c r="B195" t="s">
        <v>999</v>
      </c>
      <c r="D195" t="s">
        <v>625</v>
      </c>
    </row>
    <row r="196" spans="1:6" x14ac:dyDescent="0.35">
      <c r="A196" t="s">
        <v>810</v>
      </c>
      <c r="B196" t="s">
        <v>811</v>
      </c>
      <c r="C196" t="s">
        <v>625</v>
      </c>
    </row>
    <row r="197" spans="1:6" x14ac:dyDescent="0.35">
      <c r="A197" t="s">
        <v>806</v>
      </c>
      <c r="B197" t="s">
        <v>820</v>
      </c>
      <c r="C197" t="s">
        <v>625</v>
      </c>
      <c r="D197" t="s">
        <v>625</v>
      </c>
    </row>
    <row r="198" spans="1:6" x14ac:dyDescent="0.35">
      <c r="A198" t="s">
        <v>1000</v>
      </c>
      <c r="B198" t="s">
        <v>1002</v>
      </c>
      <c r="D198" t="s">
        <v>625</v>
      </c>
    </row>
    <row r="199" spans="1:6" x14ac:dyDescent="0.35">
      <c r="A199" t="s">
        <v>1001</v>
      </c>
      <c r="B199" t="s">
        <v>1003</v>
      </c>
      <c r="D199" t="s">
        <v>625</v>
      </c>
    </row>
    <row r="200" spans="1:6" ht="15.5" x14ac:dyDescent="0.35">
      <c r="A200" s="97" t="s">
        <v>661</v>
      </c>
      <c r="B200" t="s">
        <v>662</v>
      </c>
      <c r="C200" t="s">
        <v>625</v>
      </c>
    </row>
    <row r="201" spans="1:6" ht="15.5" x14ac:dyDescent="0.35">
      <c r="A201" s="97" t="s">
        <v>1083</v>
      </c>
      <c r="B201" t="s">
        <v>1084</v>
      </c>
      <c r="E201" t="s">
        <v>625</v>
      </c>
    </row>
    <row r="202" spans="1:6" ht="15.5" x14ac:dyDescent="0.35">
      <c r="A202" s="97" t="s">
        <v>880</v>
      </c>
      <c r="C202" t="s">
        <v>625</v>
      </c>
    </row>
    <row r="203" spans="1:6" ht="15.5" x14ac:dyDescent="0.35">
      <c r="A203" s="97" t="s">
        <v>664</v>
      </c>
      <c r="B203" s="97" t="s">
        <v>887</v>
      </c>
      <c r="C203" t="s">
        <v>625</v>
      </c>
    </row>
    <row r="204" spans="1:6" ht="15.5" x14ac:dyDescent="0.35">
      <c r="A204" s="97" t="s">
        <v>881</v>
      </c>
      <c r="B204" s="97" t="s">
        <v>882</v>
      </c>
      <c r="C204" t="s">
        <v>625</v>
      </c>
      <c r="D204" t="s">
        <v>625</v>
      </c>
      <c r="F204" t="s">
        <v>625</v>
      </c>
    </row>
    <row r="205" spans="1:6" ht="15.5" x14ac:dyDescent="0.35">
      <c r="A205" s="97" t="s">
        <v>715</v>
      </c>
      <c r="B205" t="s">
        <v>716</v>
      </c>
      <c r="C205" t="s">
        <v>625</v>
      </c>
    </row>
    <row r="206" spans="1:6" x14ac:dyDescent="0.35">
      <c r="A206" t="s">
        <v>812</v>
      </c>
      <c r="B206" t="s">
        <v>813</v>
      </c>
      <c r="C206" t="s">
        <v>625</v>
      </c>
    </row>
    <row r="207" spans="1:6" ht="15.5" x14ac:dyDescent="0.35">
      <c r="A207" s="97" t="s">
        <v>720</v>
      </c>
      <c r="B207" t="s">
        <v>719</v>
      </c>
      <c r="C207" t="s">
        <v>625</v>
      </c>
    </row>
    <row r="208" spans="1:6" ht="15.5" x14ac:dyDescent="0.35">
      <c r="A208" s="97" t="s">
        <v>1085</v>
      </c>
      <c r="B208" t="s">
        <v>1086</v>
      </c>
      <c r="E208" t="s">
        <v>625</v>
      </c>
    </row>
    <row r="209" spans="1:7" ht="15.5" x14ac:dyDescent="0.35">
      <c r="A209" s="97" t="s">
        <v>883</v>
      </c>
      <c r="B209" t="s">
        <v>884</v>
      </c>
      <c r="C209" t="s">
        <v>625</v>
      </c>
      <c r="E209" t="s">
        <v>625</v>
      </c>
    </row>
    <row r="210" spans="1:7" ht="15.5" x14ac:dyDescent="0.35">
      <c r="A210" s="97" t="s">
        <v>1087</v>
      </c>
      <c r="B210" t="s">
        <v>1088</v>
      </c>
      <c r="E210" t="s">
        <v>625</v>
      </c>
    </row>
    <row r="211" spans="1:7" ht="15.5" x14ac:dyDescent="0.35">
      <c r="A211" s="97" t="s">
        <v>683</v>
      </c>
      <c r="B211" s="97" t="s">
        <v>682</v>
      </c>
      <c r="C211" t="s">
        <v>625</v>
      </c>
    </row>
    <row r="212" spans="1:7" ht="15.5" x14ac:dyDescent="0.35">
      <c r="A212" s="97" t="s">
        <v>1004</v>
      </c>
      <c r="B212" s="97" t="s">
        <v>1005</v>
      </c>
      <c r="D212" t="s">
        <v>625</v>
      </c>
    </row>
    <row r="213" spans="1:7" ht="15.5" x14ac:dyDescent="0.35">
      <c r="A213" s="97" t="s">
        <v>1089</v>
      </c>
      <c r="B213" s="97" t="s">
        <v>1090</v>
      </c>
      <c r="E213" t="s">
        <v>625</v>
      </c>
    </row>
    <row r="214" spans="1:7" ht="15.5" x14ac:dyDescent="0.35">
      <c r="A214" s="97" t="s">
        <v>1118</v>
      </c>
      <c r="B214" s="97" t="s">
        <v>1119</v>
      </c>
      <c r="F214" t="s">
        <v>625</v>
      </c>
      <c r="G214" t="s">
        <v>625</v>
      </c>
    </row>
    <row r="215" spans="1:7" ht="15.5" x14ac:dyDescent="0.35">
      <c r="A215" s="97" t="s">
        <v>1149</v>
      </c>
      <c r="B215" s="140" t="s">
        <v>1150</v>
      </c>
      <c r="C215" t="s">
        <v>625</v>
      </c>
      <c r="D215" t="s">
        <v>625</v>
      </c>
      <c r="E215" t="s">
        <v>625</v>
      </c>
      <c r="F215" t="s">
        <v>625</v>
      </c>
      <c r="G215" t="s">
        <v>625</v>
      </c>
    </row>
    <row r="216" spans="1:7" ht="15.5" x14ac:dyDescent="0.35">
      <c r="A216" s="97" t="s">
        <v>1006</v>
      </c>
      <c r="B216" s="97" t="s">
        <v>1007</v>
      </c>
      <c r="D216" t="s">
        <v>625</v>
      </c>
    </row>
    <row r="217" spans="1:7" ht="15.5" x14ac:dyDescent="0.35">
      <c r="A217" s="97" t="s">
        <v>1008</v>
      </c>
      <c r="B217" s="97" t="s">
        <v>1009</v>
      </c>
      <c r="D217" t="s">
        <v>625</v>
      </c>
    </row>
    <row r="218" spans="1:7" ht="15.5" x14ac:dyDescent="0.35">
      <c r="A218" s="97" t="s">
        <v>1010</v>
      </c>
      <c r="B218" s="97" t="s">
        <v>1011</v>
      </c>
      <c r="D218" t="s">
        <v>625</v>
      </c>
    </row>
    <row r="219" spans="1:7" ht="15.5" x14ac:dyDescent="0.35">
      <c r="A219" s="97" t="s">
        <v>885</v>
      </c>
      <c r="B219" s="97" t="s">
        <v>886</v>
      </c>
      <c r="C219" t="s">
        <v>625</v>
      </c>
      <c r="D219" t="s">
        <v>625</v>
      </c>
      <c r="E219" t="s">
        <v>625</v>
      </c>
      <c r="G219" t="s">
        <v>625</v>
      </c>
    </row>
    <row r="220" spans="1:7" ht="15.5" x14ac:dyDescent="0.35">
      <c r="A220" s="97" t="s">
        <v>1012</v>
      </c>
      <c r="B220" s="97" t="s">
        <v>1013</v>
      </c>
      <c r="D220" t="s">
        <v>625</v>
      </c>
    </row>
    <row r="221" spans="1:7" ht="15.5" x14ac:dyDescent="0.35">
      <c r="A221" s="97" t="s">
        <v>1147</v>
      </c>
      <c r="B221" s="97" t="s">
        <v>1148</v>
      </c>
      <c r="G221" t="s">
        <v>625</v>
      </c>
    </row>
    <row r="222" spans="1:7" ht="15.5" x14ac:dyDescent="0.35">
      <c r="A222" s="97" t="s">
        <v>1014</v>
      </c>
      <c r="B222" s="97" t="s">
        <v>1099</v>
      </c>
      <c r="D222" t="s">
        <v>625</v>
      </c>
    </row>
    <row r="223" spans="1:7" ht="15.5" x14ac:dyDescent="0.35">
      <c r="A223" s="97" t="s">
        <v>888</v>
      </c>
      <c r="B223" s="97" t="s">
        <v>889</v>
      </c>
      <c r="C223" t="s">
        <v>625</v>
      </c>
      <c r="D223" t="s">
        <v>625</v>
      </c>
      <c r="E223" t="s">
        <v>625</v>
      </c>
    </row>
    <row r="224" spans="1:7" ht="15.5" x14ac:dyDescent="0.35">
      <c r="A224" s="97" t="s">
        <v>1015</v>
      </c>
      <c r="B224" s="97" t="s">
        <v>1016</v>
      </c>
      <c r="D224" t="s">
        <v>625</v>
      </c>
    </row>
    <row r="225" spans="1:7" ht="15.5" x14ac:dyDescent="0.35">
      <c r="A225" s="97" t="s">
        <v>704</v>
      </c>
      <c r="B225" s="97" t="s">
        <v>705</v>
      </c>
      <c r="C225" t="s">
        <v>625</v>
      </c>
    </row>
    <row r="226" spans="1:7" ht="15.5" x14ac:dyDescent="0.35">
      <c r="A226" s="97" t="s">
        <v>671</v>
      </c>
      <c r="B226" s="97" t="s">
        <v>672</v>
      </c>
      <c r="C226" t="s">
        <v>625</v>
      </c>
    </row>
    <row r="227" spans="1:7" ht="15.5" x14ac:dyDescent="0.35">
      <c r="A227" s="97" t="s">
        <v>1017</v>
      </c>
      <c r="B227" s="97" t="s">
        <v>1018</v>
      </c>
      <c r="D227" t="s">
        <v>625</v>
      </c>
    </row>
    <row r="228" spans="1:7" ht="15.5" x14ac:dyDescent="0.35">
      <c r="A228" s="97" t="s">
        <v>1019</v>
      </c>
      <c r="B228" s="97" t="s">
        <v>1020</v>
      </c>
      <c r="D228" t="s">
        <v>625</v>
      </c>
    </row>
    <row r="229" spans="1:7" ht="15.5" x14ac:dyDescent="0.35">
      <c r="A229" s="97" t="s">
        <v>713</v>
      </c>
      <c r="B229" t="s">
        <v>714</v>
      </c>
      <c r="C229" t="s">
        <v>625</v>
      </c>
    </row>
    <row r="230" spans="1:7" ht="15.5" x14ac:dyDescent="0.35">
      <c r="A230" s="97" t="s">
        <v>1021</v>
      </c>
      <c r="B230" t="s">
        <v>1022</v>
      </c>
      <c r="D230" t="s">
        <v>625</v>
      </c>
    </row>
    <row r="231" spans="1:7" ht="15.5" x14ac:dyDescent="0.35">
      <c r="A231" s="97" t="s">
        <v>1091</v>
      </c>
      <c r="B231" t="s">
        <v>1092</v>
      </c>
      <c r="E231" t="s">
        <v>625</v>
      </c>
    </row>
    <row r="232" spans="1:7" ht="15.5" x14ac:dyDescent="0.35">
      <c r="A232" s="97" t="s">
        <v>647</v>
      </c>
      <c r="B232" s="99" t="s">
        <v>649</v>
      </c>
      <c r="C232" t="s">
        <v>625</v>
      </c>
      <c r="D232" t="s">
        <v>625</v>
      </c>
      <c r="E232" t="s">
        <v>625</v>
      </c>
    </row>
    <row r="233" spans="1:7" ht="15.5" x14ac:dyDescent="0.35">
      <c r="A233" s="97" t="s">
        <v>665</v>
      </c>
      <c r="B233" s="97" t="s">
        <v>666</v>
      </c>
      <c r="C233" t="s">
        <v>625</v>
      </c>
      <c r="D233" t="s">
        <v>625</v>
      </c>
      <c r="E233" t="s">
        <v>625</v>
      </c>
    </row>
    <row r="234" spans="1:7" ht="15.5" x14ac:dyDescent="0.35">
      <c r="A234" s="97" t="s">
        <v>890</v>
      </c>
      <c r="B234" s="97" t="s">
        <v>891</v>
      </c>
      <c r="C234" t="s">
        <v>625</v>
      </c>
      <c r="D234" t="s">
        <v>625</v>
      </c>
      <c r="E234" t="s">
        <v>625</v>
      </c>
      <c r="G234" t="s">
        <v>625</v>
      </c>
    </row>
    <row r="235" spans="1:7" ht="15.5" x14ac:dyDescent="0.35">
      <c r="A235" s="97" t="s">
        <v>1023</v>
      </c>
      <c r="B235" s="97" t="s">
        <v>1153</v>
      </c>
      <c r="D235" t="s">
        <v>625</v>
      </c>
    </row>
    <row r="236" spans="1:7" ht="15.5" x14ac:dyDescent="0.35">
      <c r="A236" s="97" t="s">
        <v>677</v>
      </c>
      <c r="B236" t="s">
        <v>676</v>
      </c>
      <c r="C236" t="s">
        <v>625</v>
      </c>
      <c r="E236" t="s">
        <v>625</v>
      </c>
    </row>
    <row r="237" spans="1:7" ht="15.5" x14ac:dyDescent="0.35">
      <c r="A237" s="97" t="s">
        <v>892</v>
      </c>
      <c r="B237" t="s">
        <v>1177</v>
      </c>
      <c r="C237" t="s">
        <v>625</v>
      </c>
      <c r="D237" t="s">
        <v>625</v>
      </c>
      <c r="E237" t="s">
        <v>625</v>
      </c>
    </row>
    <row r="238" spans="1:7" ht="15.5" x14ac:dyDescent="0.35">
      <c r="A238" s="97" t="s">
        <v>1093</v>
      </c>
      <c r="B238" s="137" t="s">
        <v>1152</v>
      </c>
      <c r="E238" t="s">
        <v>625</v>
      </c>
    </row>
    <row r="239" spans="1:7" x14ac:dyDescent="0.35">
      <c r="A239" t="s">
        <v>638</v>
      </c>
      <c r="B239" t="s">
        <v>639</v>
      </c>
      <c r="C239" t="s">
        <v>625</v>
      </c>
      <c r="D239" t="s">
        <v>625</v>
      </c>
      <c r="E239" t="s">
        <v>625</v>
      </c>
    </row>
    <row r="240" spans="1:7" ht="15.5" x14ac:dyDescent="0.35">
      <c r="A240" s="97" t="s">
        <v>1024</v>
      </c>
      <c r="B240" t="s">
        <v>1025</v>
      </c>
      <c r="D240" t="s">
        <v>625</v>
      </c>
      <c r="E240" t="s">
        <v>625</v>
      </c>
    </row>
    <row r="241" spans="1:7" x14ac:dyDescent="0.35">
      <c r="A241" t="s">
        <v>893</v>
      </c>
      <c r="B241" s="137" t="s">
        <v>1151</v>
      </c>
      <c r="C241" t="s">
        <v>625</v>
      </c>
    </row>
    <row r="242" spans="1:7" ht="15.5" x14ac:dyDescent="0.35">
      <c r="A242" t="s">
        <v>667</v>
      </c>
      <c r="B242" s="97" t="s">
        <v>669</v>
      </c>
      <c r="C242" t="s">
        <v>625</v>
      </c>
    </row>
    <row r="243" spans="1:7" ht="15.5" x14ac:dyDescent="0.35">
      <c r="A243" t="s">
        <v>894</v>
      </c>
      <c r="B243" s="97" t="s">
        <v>895</v>
      </c>
      <c r="C243" t="s">
        <v>625</v>
      </c>
      <c r="D243" t="s">
        <v>625</v>
      </c>
      <c r="E243" t="s">
        <v>625</v>
      </c>
    </row>
    <row r="244" spans="1:7" ht="15.5" x14ac:dyDescent="0.35">
      <c r="A244" t="s">
        <v>1094</v>
      </c>
      <c r="B244" s="97" t="s">
        <v>1095</v>
      </c>
      <c r="E244" t="s">
        <v>625</v>
      </c>
    </row>
    <row r="245" spans="1:7" ht="15.5" x14ac:dyDescent="0.35">
      <c r="A245" t="s">
        <v>1026</v>
      </c>
      <c r="B245" s="97" t="s">
        <v>1027</v>
      </c>
      <c r="D245" t="s">
        <v>625</v>
      </c>
      <c r="E245" t="s">
        <v>625</v>
      </c>
    </row>
    <row r="246" spans="1:7" x14ac:dyDescent="0.35">
      <c r="A246" t="s">
        <v>896</v>
      </c>
      <c r="B246" t="s">
        <v>897</v>
      </c>
      <c r="C246" t="s">
        <v>625</v>
      </c>
    </row>
    <row r="247" spans="1:7" x14ac:dyDescent="0.35">
      <c r="A247" t="s">
        <v>898</v>
      </c>
      <c r="B247" s="137" t="s">
        <v>1151</v>
      </c>
      <c r="C247" t="s">
        <v>625</v>
      </c>
    </row>
    <row r="248" spans="1:7" x14ac:dyDescent="0.35">
      <c r="A248" t="s">
        <v>899</v>
      </c>
      <c r="B248" t="s">
        <v>900</v>
      </c>
      <c r="C248" t="s">
        <v>625</v>
      </c>
      <c r="D248" t="s">
        <v>625</v>
      </c>
      <c r="E248" t="s">
        <v>625</v>
      </c>
    </row>
    <row r="249" spans="1:7" x14ac:dyDescent="0.35">
      <c r="A249" t="s">
        <v>1096</v>
      </c>
      <c r="B249" t="s">
        <v>1097</v>
      </c>
      <c r="E249" t="s">
        <v>625</v>
      </c>
    </row>
    <row r="250" spans="1:7" x14ac:dyDescent="0.35">
      <c r="A250" t="s">
        <v>1028</v>
      </c>
      <c r="B250" s="137" t="s">
        <v>1151</v>
      </c>
      <c r="D250" t="s">
        <v>625</v>
      </c>
    </row>
    <row r="251" spans="1:7" x14ac:dyDescent="0.35">
      <c r="A251" t="s">
        <v>1029</v>
      </c>
      <c r="B251" t="s">
        <v>1030</v>
      </c>
      <c r="D251" t="s">
        <v>625</v>
      </c>
    </row>
    <row r="252" spans="1:7" x14ac:dyDescent="0.35">
      <c r="A252" t="s">
        <v>901</v>
      </c>
      <c r="B252" t="s">
        <v>902</v>
      </c>
      <c r="C252" t="s">
        <v>625</v>
      </c>
      <c r="D252" t="s">
        <v>625</v>
      </c>
    </row>
    <row r="253" spans="1:7" x14ac:dyDescent="0.35">
      <c r="A253" t="s">
        <v>1098</v>
      </c>
      <c r="B253" t="s">
        <v>1178</v>
      </c>
      <c r="E253" t="s">
        <v>625</v>
      </c>
    </row>
    <row r="254" spans="1:7" x14ac:dyDescent="0.35">
      <c r="A254" t="s">
        <v>1031</v>
      </c>
      <c r="B254" s="138" t="s">
        <v>1032</v>
      </c>
      <c r="D254" t="s">
        <v>625</v>
      </c>
      <c r="G254" t="s">
        <v>625</v>
      </c>
    </row>
    <row r="255" spans="1:7" x14ac:dyDescent="0.35">
      <c r="A255" t="s">
        <v>1033</v>
      </c>
      <c r="B255" t="s">
        <v>1034</v>
      </c>
      <c r="D255" t="s">
        <v>625</v>
      </c>
    </row>
    <row r="256" spans="1:7" x14ac:dyDescent="0.35">
      <c r="A256" t="s">
        <v>1035</v>
      </c>
      <c r="B256" t="s">
        <v>1036</v>
      </c>
      <c r="D256" t="s">
        <v>625</v>
      </c>
    </row>
    <row r="257" spans="1:5" x14ac:dyDescent="0.35">
      <c r="A257" t="s">
        <v>1037</v>
      </c>
      <c r="B257" t="s">
        <v>1038</v>
      </c>
      <c r="D257" t="s">
        <v>625</v>
      </c>
      <c r="E257" t="s">
        <v>625</v>
      </c>
    </row>
  </sheetData>
  <sortState xmlns:xlrd2="http://schemas.microsoft.com/office/spreadsheetml/2017/richdata2" ref="A2:G257">
    <sortCondition ref="A2:A257"/>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7D86A-0DA9-4CAF-8ACF-7065A3261FA2}">
  <dimension ref="B2:P41"/>
  <sheetViews>
    <sheetView topLeftCell="J1" workbookViewId="0">
      <selection activeCell="P2" sqref="P2"/>
    </sheetView>
  </sheetViews>
  <sheetFormatPr defaultRowHeight="17.25" customHeight="1" x14ac:dyDescent="0.35"/>
  <cols>
    <col min="3" max="3" width="59.7265625" bestFit="1" customWidth="1"/>
    <col min="8" max="8" width="52.81640625" customWidth="1"/>
    <col min="9" max="9" width="2.81640625" customWidth="1"/>
    <col min="10" max="10" width="38.81640625" customWidth="1"/>
    <col min="12" max="16" width="12.1796875" customWidth="1"/>
  </cols>
  <sheetData>
    <row r="2" spans="2:16" ht="17.25" customHeight="1" x14ac:dyDescent="0.35">
      <c r="C2" t="s">
        <v>736</v>
      </c>
      <c r="E2">
        <v>225</v>
      </c>
      <c r="I2" s="204"/>
      <c r="J2" s="204" t="s">
        <v>1250</v>
      </c>
      <c r="K2" s="204" t="s">
        <v>1251</v>
      </c>
      <c r="L2" s="204" t="s">
        <v>1259</v>
      </c>
      <c r="M2" s="204" t="s">
        <v>1258</v>
      </c>
      <c r="N2" s="204" t="s">
        <v>1260</v>
      </c>
      <c r="O2" s="204" t="s">
        <v>1285</v>
      </c>
      <c r="P2" s="204" t="s">
        <v>1286</v>
      </c>
    </row>
    <row r="3" spans="2:16" ht="17.25" customHeight="1" x14ac:dyDescent="0.35">
      <c r="C3" t="s">
        <v>729</v>
      </c>
      <c r="I3" s="213">
        <v>1</v>
      </c>
      <c r="J3" s="213" t="s">
        <v>1270</v>
      </c>
      <c r="K3" s="213" t="s">
        <v>1252</v>
      </c>
      <c r="L3" s="214" t="s">
        <v>625</v>
      </c>
      <c r="M3" s="214" t="s">
        <v>625</v>
      </c>
      <c r="N3" s="214" t="s">
        <v>625</v>
      </c>
      <c r="O3" s="214" t="s">
        <v>625</v>
      </c>
      <c r="P3" s="214"/>
    </row>
    <row r="4" spans="2:16" ht="17.25" customHeight="1" x14ac:dyDescent="0.35">
      <c r="C4" t="s">
        <v>723</v>
      </c>
      <c r="I4">
        <v>2</v>
      </c>
      <c r="J4" t="s">
        <v>1271</v>
      </c>
      <c r="K4" t="s">
        <v>1252</v>
      </c>
      <c r="L4" s="104" t="s">
        <v>625</v>
      </c>
      <c r="M4" s="104" t="s">
        <v>625</v>
      </c>
      <c r="N4" s="104" t="s">
        <v>625</v>
      </c>
      <c r="O4" s="104" t="s">
        <v>625</v>
      </c>
      <c r="P4" s="104"/>
    </row>
    <row r="5" spans="2:16" ht="17.25" customHeight="1" x14ac:dyDescent="0.35">
      <c r="C5" t="s">
        <v>730</v>
      </c>
      <c r="I5">
        <v>3</v>
      </c>
      <c r="J5" t="s">
        <v>1272</v>
      </c>
      <c r="K5" t="s">
        <v>1252</v>
      </c>
      <c r="L5" s="104" t="s">
        <v>625</v>
      </c>
      <c r="M5" s="104" t="s">
        <v>625</v>
      </c>
      <c r="N5" s="104" t="s">
        <v>625</v>
      </c>
      <c r="O5" s="104" t="s">
        <v>625</v>
      </c>
      <c r="P5" s="104"/>
    </row>
    <row r="6" spans="2:16" ht="17.25" customHeight="1" x14ac:dyDescent="0.35">
      <c r="C6" t="s">
        <v>731</v>
      </c>
      <c r="I6">
        <v>4</v>
      </c>
      <c r="J6" t="s">
        <v>1273</v>
      </c>
      <c r="K6" t="s">
        <v>1252</v>
      </c>
      <c r="L6" s="104" t="s">
        <v>625</v>
      </c>
      <c r="M6" s="104" t="s">
        <v>625</v>
      </c>
      <c r="N6" s="104" t="s">
        <v>625</v>
      </c>
      <c r="O6" s="104" t="s">
        <v>625</v>
      </c>
      <c r="P6" s="104"/>
    </row>
    <row r="7" spans="2:16" ht="17.25" customHeight="1" x14ac:dyDescent="0.35">
      <c r="B7" s="100"/>
      <c r="C7" s="101" t="s">
        <v>732</v>
      </c>
      <c r="D7" s="100"/>
      <c r="E7" s="100" t="s">
        <v>1217</v>
      </c>
      <c r="I7" s="207">
        <v>5</v>
      </c>
      <c r="J7" s="207" t="s">
        <v>1274</v>
      </c>
      <c r="K7" s="207" t="s">
        <v>1253</v>
      </c>
      <c r="L7" s="209" t="s">
        <v>625</v>
      </c>
      <c r="M7" s="209" t="s">
        <v>625</v>
      </c>
      <c r="N7" s="209" t="s">
        <v>625</v>
      </c>
      <c r="O7" s="209" t="s">
        <v>625</v>
      </c>
      <c r="P7" s="209"/>
    </row>
    <row r="8" spans="2:16" ht="17.25" customHeight="1" x14ac:dyDescent="0.35">
      <c r="B8" s="102"/>
      <c r="C8" t="s">
        <v>1216</v>
      </c>
      <c r="D8">
        <v>7</v>
      </c>
      <c r="E8" s="196" t="s">
        <v>1220</v>
      </c>
      <c r="I8" s="208">
        <v>6</v>
      </c>
      <c r="J8" s="208" t="s">
        <v>1275</v>
      </c>
      <c r="K8" s="208" t="s">
        <v>1254</v>
      </c>
      <c r="L8" s="210" t="s">
        <v>625</v>
      </c>
      <c r="M8" s="210" t="s">
        <v>625</v>
      </c>
      <c r="N8" s="210" t="s">
        <v>625</v>
      </c>
      <c r="O8" s="210" t="s">
        <v>625</v>
      </c>
      <c r="P8" s="210"/>
    </row>
    <row r="9" spans="2:16" ht="17.25" customHeight="1" x14ac:dyDescent="0.35">
      <c r="B9" s="102">
        <v>1</v>
      </c>
      <c r="C9" s="83" t="s">
        <v>1218</v>
      </c>
      <c r="D9" s="83">
        <v>106</v>
      </c>
      <c r="E9" s="103" t="s">
        <v>1245</v>
      </c>
      <c r="G9">
        <f>113-7</f>
        <v>106</v>
      </c>
      <c r="I9" s="206">
        <v>7</v>
      </c>
      <c r="J9" s="206" t="s">
        <v>1276</v>
      </c>
      <c r="K9" s="206" t="s">
        <v>1255</v>
      </c>
      <c r="L9" s="211" t="s">
        <v>625</v>
      </c>
      <c r="M9" s="211" t="s">
        <v>625</v>
      </c>
      <c r="N9" s="211" t="s">
        <v>625</v>
      </c>
      <c r="O9" s="211" t="s">
        <v>625</v>
      </c>
      <c r="P9" s="211"/>
    </row>
    <row r="10" spans="2:16" ht="17.25" customHeight="1" x14ac:dyDescent="0.35">
      <c r="B10" s="102" t="s">
        <v>215</v>
      </c>
      <c r="C10" s="101" t="s">
        <v>734</v>
      </c>
      <c r="D10" s="101"/>
      <c r="E10" s="101" t="s">
        <v>1217</v>
      </c>
      <c r="I10">
        <v>8</v>
      </c>
      <c r="J10" t="s">
        <v>1277</v>
      </c>
      <c r="K10" t="s">
        <v>1255</v>
      </c>
      <c r="L10" s="104" t="s">
        <v>625</v>
      </c>
      <c r="M10" s="104" t="s">
        <v>625</v>
      </c>
      <c r="N10" s="104" t="s">
        <v>625</v>
      </c>
      <c r="O10" s="104" t="s">
        <v>625</v>
      </c>
      <c r="P10" s="104"/>
    </row>
    <row r="11" spans="2:16" ht="17.25" customHeight="1" x14ac:dyDescent="0.35">
      <c r="B11" s="102" t="s">
        <v>216</v>
      </c>
      <c r="C11" t="s">
        <v>1216</v>
      </c>
      <c r="D11">
        <v>6</v>
      </c>
      <c r="E11" t="s">
        <v>1249</v>
      </c>
      <c r="I11">
        <v>9</v>
      </c>
      <c r="J11" t="s">
        <v>1278</v>
      </c>
      <c r="K11" t="s">
        <v>1255</v>
      </c>
      <c r="L11" s="104" t="s">
        <v>625</v>
      </c>
      <c r="M11" s="104" t="s">
        <v>625</v>
      </c>
      <c r="N11" s="104" t="s">
        <v>625</v>
      </c>
      <c r="O11" s="104" t="s">
        <v>625</v>
      </c>
      <c r="P11" s="104"/>
    </row>
    <row r="12" spans="2:16" ht="17.25" customHeight="1" x14ac:dyDescent="0.35">
      <c r="B12" s="102"/>
      <c r="C12" t="s">
        <v>1218</v>
      </c>
      <c r="D12">
        <v>74</v>
      </c>
      <c r="E12" t="s">
        <v>1248</v>
      </c>
      <c r="G12">
        <f>194-120</f>
        <v>74</v>
      </c>
      <c r="I12">
        <v>10</v>
      </c>
      <c r="J12" t="s">
        <v>1279</v>
      </c>
      <c r="K12" t="s">
        <v>1255</v>
      </c>
      <c r="L12" s="104" t="s">
        <v>625</v>
      </c>
      <c r="M12" s="104" t="s">
        <v>625</v>
      </c>
      <c r="N12" s="104" t="s">
        <v>625</v>
      </c>
      <c r="O12" s="104" t="s">
        <v>625</v>
      </c>
      <c r="P12" s="104"/>
    </row>
    <row r="13" spans="2:16" ht="17.25" customHeight="1" x14ac:dyDescent="0.35">
      <c r="B13" s="102" t="s">
        <v>217</v>
      </c>
      <c r="C13" s="101" t="s">
        <v>735</v>
      </c>
      <c r="D13" s="101"/>
      <c r="E13" s="101"/>
      <c r="I13">
        <v>11</v>
      </c>
      <c r="J13" t="s">
        <v>1280</v>
      </c>
      <c r="K13" t="s">
        <v>1255</v>
      </c>
      <c r="L13" s="104" t="s">
        <v>625</v>
      </c>
      <c r="M13" s="104" t="s">
        <v>625</v>
      </c>
      <c r="N13" s="104" t="s">
        <v>625</v>
      </c>
      <c r="O13" s="104" t="s">
        <v>625</v>
      </c>
      <c r="P13" s="104"/>
    </row>
    <row r="14" spans="2:16" ht="17.25" customHeight="1" x14ac:dyDescent="0.35">
      <c r="B14" s="102" t="s">
        <v>218</v>
      </c>
      <c r="C14" t="s">
        <v>1216</v>
      </c>
      <c r="D14">
        <v>3</v>
      </c>
      <c r="E14" t="s">
        <v>1246</v>
      </c>
      <c r="I14" s="205">
        <v>12</v>
      </c>
      <c r="J14" s="205" t="s">
        <v>1281</v>
      </c>
      <c r="K14" s="205" t="s">
        <v>1256</v>
      </c>
      <c r="L14" s="212" t="s">
        <v>625</v>
      </c>
      <c r="M14" s="212" t="s">
        <v>625</v>
      </c>
      <c r="N14" s="212" t="s">
        <v>625</v>
      </c>
      <c r="O14" s="212" t="s">
        <v>625</v>
      </c>
      <c r="P14" s="212"/>
    </row>
    <row r="15" spans="2:16" ht="17.25" customHeight="1" x14ac:dyDescent="0.35">
      <c r="B15" s="102"/>
      <c r="C15" t="s">
        <v>1219</v>
      </c>
      <c r="D15" s="104">
        <v>26</v>
      </c>
      <c r="E15" t="s">
        <v>1247</v>
      </c>
      <c r="G15">
        <f>223-197</f>
        <v>26</v>
      </c>
      <c r="I15">
        <v>13</v>
      </c>
      <c r="J15" t="s">
        <v>1282</v>
      </c>
      <c r="K15" t="s">
        <v>1257</v>
      </c>
      <c r="L15" s="104" t="s">
        <v>625</v>
      </c>
      <c r="M15" s="104" t="s">
        <v>625</v>
      </c>
      <c r="N15" s="104" t="s">
        <v>625</v>
      </c>
      <c r="O15" s="104" t="s">
        <v>625</v>
      </c>
      <c r="P15" s="104"/>
    </row>
    <row r="16" spans="2:16" ht="17.25" customHeight="1" x14ac:dyDescent="0.35">
      <c r="B16" s="102">
        <v>1.2</v>
      </c>
      <c r="C16" s="83" t="s">
        <v>733</v>
      </c>
      <c r="D16" s="197">
        <f>SUM(D8:D15)</f>
        <v>222</v>
      </c>
      <c r="E16" s="103"/>
      <c r="I16">
        <v>14</v>
      </c>
      <c r="J16" t="s">
        <v>1283</v>
      </c>
      <c r="K16" t="s">
        <v>1257</v>
      </c>
      <c r="L16" s="104" t="s">
        <v>625</v>
      </c>
      <c r="M16" s="104" t="s">
        <v>625</v>
      </c>
      <c r="N16" s="104" t="s">
        <v>625</v>
      </c>
      <c r="O16" s="104" t="s">
        <v>625</v>
      </c>
      <c r="P16" s="104"/>
    </row>
    <row r="17" spans="2:16" ht="17.25" customHeight="1" x14ac:dyDescent="0.35">
      <c r="B17" s="102">
        <v>1.3</v>
      </c>
      <c r="E17" t="s">
        <v>737</v>
      </c>
      <c r="I17">
        <v>15</v>
      </c>
      <c r="J17" t="s">
        <v>1284</v>
      </c>
      <c r="K17" t="s">
        <v>1256</v>
      </c>
      <c r="L17" s="104" t="s">
        <v>625</v>
      </c>
      <c r="M17" s="104" t="s">
        <v>625</v>
      </c>
      <c r="N17" s="104" t="s">
        <v>625</v>
      </c>
      <c r="O17" s="104" t="s">
        <v>625</v>
      </c>
      <c r="P17" s="104"/>
    </row>
    <row r="18" spans="2:16" ht="17.25" customHeight="1" x14ac:dyDescent="0.35">
      <c r="B18" s="102">
        <v>1.4</v>
      </c>
      <c r="C18" s="105"/>
      <c r="D18" s="104"/>
    </row>
    <row r="19" spans="2:16" ht="17.25" customHeight="1" x14ac:dyDescent="0.35">
      <c r="B19" s="102">
        <v>1.5</v>
      </c>
      <c r="C19" s="105"/>
      <c r="D19" s="104"/>
    </row>
    <row r="20" spans="2:16" ht="17.25" customHeight="1" x14ac:dyDescent="0.35">
      <c r="B20" s="102">
        <v>1.6</v>
      </c>
      <c r="C20" s="105"/>
      <c r="D20" s="104"/>
    </row>
    <row r="21" spans="2:16" ht="17.25" customHeight="1" x14ac:dyDescent="0.35">
      <c r="B21" s="102">
        <v>1.7</v>
      </c>
      <c r="C21" s="83"/>
      <c r="D21" s="83"/>
      <c r="E21" s="103"/>
    </row>
    <row r="22" spans="2:16" ht="17.25" customHeight="1" x14ac:dyDescent="0.35">
      <c r="B22" s="102">
        <v>2</v>
      </c>
    </row>
    <row r="23" spans="2:16" ht="17.25" customHeight="1" x14ac:dyDescent="0.35">
      <c r="B23" s="102"/>
      <c r="C23" s="105"/>
      <c r="D23" s="104"/>
    </row>
    <row r="24" spans="2:16" ht="17.25" customHeight="1" x14ac:dyDescent="0.35">
      <c r="B24" s="101"/>
      <c r="C24" s="105"/>
      <c r="D24" s="104"/>
    </row>
    <row r="25" spans="2:16" ht="17.25" customHeight="1" x14ac:dyDescent="0.35">
      <c r="D25" s="104"/>
    </row>
    <row r="26" spans="2:16" ht="17.25" customHeight="1" x14ac:dyDescent="0.35">
      <c r="B26" s="104">
        <v>1</v>
      </c>
      <c r="D26" s="104"/>
    </row>
    <row r="27" spans="2:16" ht="17.25" customHeight="1" x14ac:dyDescent="0.35">
      <c r="B27" s="104">
        <v>2</v>
      </c>
      <c r="D27" s="104"/>
    </row>
    <row r="28" spans="2:16" ht="17.25" customHeight="1" x14ac:dyDescent="0.35">
      <c r="B28" s="104">
        <v>3</v>
      </c>
    </row>
    <row r="29" spans="2:16" ht="17.25" customHeight="1" x14ac:dyDescent="0.35">
      <c r="B29" s="104">
        <v>4</v>
      </c>
    </row>
    <row r="30" spans="2:16" ht="17.25" customHeight="1" x14ac:dyDescent="0.35">
      <c r="B30" s="104">
        <v>5</v>
      </c>
    </row>
    <row r="31" spans="2:16" ht="17.25" customHeight="1" x14ac:dyDescent="0.35">
      <c r="B31" s="102"/>
    </row>
    <row r="32" spans="2:16" ht="17.25" customHeight="1" x14ac:dyDescent="0.35">
      <c r="B32" s="101"/>
    </row>
    <row r="33" spans="2:6" ht="17.25" customHeight="1" x14ac:dyDescent="0.35">
      <c r="B33" s="104"/>
    </row>
    <row r="34" spans="2:6" ht="17.25" customHeight="1" x14ac:dyDescent="0.35">
      <c r="B34" s="104">
        <v>1</v>
      </c>
    </row>
    <row r="35" spans="2:6" ht="17.25" customHeight="1" x14ac:dyDescent="0.35">
      <c r="B35">
        <v>2</v>
      </c>
    </row>
    <row r="36" spans="2:6" ht="17.25" customHeight="1" x14ac:dyDescent="0.35">
      <c r="B36">
        <v>3</v>
      </c>
    </row>
    <row r="37" spans="2:6" ht="17.25" customHeight="1" x14ac:dyDescent="0.35">
      <c r="B37">
        <v>4</v>
      </c>
    </row>
    <row r="38" spans="2:6" ht="17.25" customHeight="1" x14ac:dyDescent="0.35">
      <c r="B38" s="102"/>
    </row>
    <row r="39" spans="2:6" ht="17.25" customHeight="1" x14ac:dyDescent="0.35">
      <c r="F39">
        <f>F6-(D9+D21+D16)</f>
        <v>-328</v>
      </c>
    </row>
    <row r="41" spans="2:6" ht="17.25" customHeight="1" x14ac:dyDescent="0.35">
      <c r="F41">
        <f>225-F39</f>
        <v>553</v>
      </c>
    </row>
  </sheetData>
  <phoneticPr fontId="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rgb="FFC00000"/>
  </sheetPr>
  <dimension ref="A4:C91"/>
  <sheetViews>
    <sheetView workbookViewId="0">
      <selection activeCell="D12" sqref="D12"/>
    </sheetView>
  </sheetViews>
  <sheetFormatPr defaultRowHeight="14.5" x14ac:dyDescent="0.35"/>
  <cols>
    <col min="1" max="1" width="18.26953125" customWidth="1"/>
    <col min="2" max="2" width="50" customWidth="1"/>
    <col min="3" max="3" width="19.26953125" bestFit="1" customWidth="1"/>
    <col min="4" max="4" width="8.26953125" bestFit="1" customWidth="1"/>
    <col min="5" max="5" width="14.7265625" bestFit="1" customWidth="1"/>
    <col min="6" max="6" width="26.81640625" bestFit="1" customWidth="1"/>
  </cols>
  <sheetData>
    <row r="4" spans="1:3" x14ac:dyDescent="0.35">
      <c r="A4" s="1" t="s">
        <v>1</v>
      </c>
      <c r="B4" s="1" t="s">
        <v>0</v>
      </c>
      <c r="C4" s="1" t="s">
        <v>3</v>
      </c>
    </row>
    <row r="5" spans="1:3" x14ac:dyDescent="0.35">
      <c r="A5" t="s">
        <v>290</v>
      </c>
      <c r="B5" t="s">
        <v>440</v>
      </c>
      <c r="C5" t="s">
        <v>9</v>
      </c>
    </row>
    <row r="6" spans="1:3" x14ac:dyDescent="0.35">
      <c r="A6" t="s">
        <v>302</v>
      </c>
      <c r="B6" t="s">
        <v>18</v>
      </c>
      <c r="C6" t="s">
        <v>9</v>
      </c>
    </row>
    <row r="7" spans="1:3" x14ac:dyDescent="0.35">
      <c r="B7" t="s">
        <v>26</v>
      </c>
      <c r="C7" t="s">
        <v>9</v>
      </c>
    </row>
    <row r="8" spans="1:3" x14ac:dyDescent="0.35">
      <c r="B8" t="s">
        <v>28</v>
      </c>
      <c r="C8" t="s">
        <v>9</v>
      </c>
    </row>
    <row r="9" spans="1:3" x14ac:dyDescent="0.35">
      <c r="B9" t="s">
        <v>293</v>
      </c>
      <c r="C9" t="s">
        <v>9</v>
      </c>
    </row>
    <row r="10" spans="1:3" x14ac:dyDescent="0.35">
      <c r="B10" t="s">
        <v>294</v>
      </c>
      <c r="C10" t="s">
        <v>9</v>
      </c>
    </row>
    <row r="11" spans="1:3" x14ac:dyDescent="0.35">
      <c r="B11" t="s">
        <v>579</v>
      </c>
      <c r="C11" t="s">
        <v>9</v>
      </c>
    </row>
    <row r="12" spans="1:3" x14ac:dyDescent="0.35">
      <c r="A12" t="s">
        <v>303</v>
      </c>
      <c r="B12" t="s">
        <v>597</v>
      </c>
      <c r="C12" t="s">
        <v>534</v>
      </c>
    </row>
    <row r="13" spans="1:3" x14ac:dyDescent="0.35">
      <c r="B13" t="s">
        <v>1166</v>
      </c>
      <c r="C13" t="s">
        <v>9</v>
      </c>
    </row>
    <row r="14" spans="1:3" x14ac:dyDescent="0.35">
      <c r="A14" t="s">
        <v>307</v>
      </c>
      <c r="B14" t="s">
        <v>472</v>
      </c>
      <c r="C14" t="s">
        <v>475</v>
      </c>
    </row>
    <row r="15" spans="1:3" x14ac:dyDescent="0.35">
      <c r="A15" t="s">
        <v>309</v>
      </c>
      <c r="B15" t="s">
        <v>1244</v>
      </c>
      <c r="C15" t="s">
        <v>118</v>
      </c>
    </row>
    <row r="16" spans="1:3" x14ac:dyDescent="0.35">
      <c r="A16" t="s">
        <v>311</v>
      </c>
      <c r="B16" t="s">
        <v>1173</v>
      </c>
      <c r="C16" t="s">
        <v>482</v>
      </c>
    </row>
    <row r="17" spans="1:3" x14ac:dyDescent="0.35">
      <c r="A17" t="s">
        <v>312</v>
      </c>
      <c r="B17" t="s">
        <v>24</v>
      </c>
      <c r="C17" t="s">
        <v>483</v>
      </c>
    </row>
    <row r="18" spans="1:3" x14ac:dyDescent="0.35">
      <c r="A18" t="s">
        <v>313</v>
      </c>
      <c r="B18" t="s">
        <v>285</v>
      </c>
      <c r="C18" t="s">
        <v>9</v>
      </c>
    </row>
    <row r="19" spans="1:3" x14ac:dyDescent="0.35">
      <c r="A19" t="s">
        <v>316</v>
      </c>
      <c r="B19" t="s">
        <v>231</v>
      </c>
      <c r="C19" t="s">
        <v>69</v>
      </c>
    </row>
    <row r="20" spans="1:3" x14ac:dyDescent="0.35">
      <c r="B20" t="s">
        <v>235</v>
      </c>
      <c r="C20" t="s">
        <v>486</v>
      </c>
    </row>
    <row r="21" spans="1:3" x14ac:dyDescent="0.35">
      <c r="A21" t="s">
        <v>291</v>
      </c>
      <c r="B21" t="s">
        <v>26</v>
      </c>
      <c r="C21" t="s">
        <v>9</v>
      </c>
    </row>
    <row r="22" spans="1:3" x14ac:dyDescent="0.35">
      <c r="A22" t="s">
        <v>323</v>
      </c>
      <c r="B22" t="s">
        <v>536</v>
      </c>
      <c r="C22" t="s">
        <v>9</v>
      </c>
    </row>
    <row r="23" spans="1:3" x14ac:dyDescent="0.35">
      <c r="A23" t="s">
        <v>318</v>
      </c>
      <c r="B23" t="s">
        <v>317</v>
      </c>
      <c r="C23" t="s">
        <v>71</v>
      </c>
    </row>
    <row r="24" spans="1:3" x14ac:dyDescent="0.35">
      <c r="A24" t="s">
        <v>319</v>
      </c>
      <c r="B24" t="s">
        <v>78</v>
      </c>
      <c r="C24" t="s">
        <v>486</v>
      </c>
    </row>
    <row r="25" spans="1:3" x14ac:dyDescent="0.35">
      <c r="A25" t="s">
        <v>320</v>
      </c>
      <c r="B25" t="s">
        <v>237</v>
      </c>
      <c r="C25" t="s">
        <v>9</v>
      </c>
    </row>
    <row r="26" spans="1:3" x14ac:dyDescent="0.35">
      <c r="A26" t="s">
        <v>326</v>
      </c>
      <c r="B26" t="s">
        <v>539</v>
      </c>
      <c r="C26" t="s">
        <v>498</v>
      </c>
    </row>
    <row r="27" spans="1:3" x14ac:dyDescent="0.35">
      <c r="A27" t="s">
        <v>329</v>
      </c>
      <c r="B27" t="s">
        <v>454</v>
      </c>
      <c r="C27" t="s">
        <v>501</v>
      </c>
    </row>
    <row r="28" spans="1:3" x14ac:dyDescent="0.35">
      <c r="A28" t="s">
        <v>330</v>
      </c>
      <c r="B28" t="s">
        <v>582</v>
      </c>
      <c r="C28" t="s">
        <v>97</v>
      </c>
    </row>
    <row r="29" spans="1:3" x14ac:dyDescent="0.35">
      <c r="A29" t="s">
        <v>331</v>
      </c>
      <c r="B29" t="s">
        <v>540</v>
      </c>
      <c r="C29" t="s">
        <v>505</v>
      </c>
    </row>
    <row r="30" spans="1:3" x14ac:dyDescent="0.35">
      <c r="A30" t="s">
        <v>333</v>
      </c>
      <c r="B30" t="s">
        <v>87</v>
      </c>
      <c r="C30" t="s">
        <v>506</v>
      </c>
    </row>
    <row r="31" spans="1:3" x14ac:dyDescent="0.35">
      <c r="A31" t="s">
        <v>332</v>
      </c>
      <c r="B31" t="s">
        <v>253</v>
      </c>
      <c r="C31" t="s">
        <v>9</v>
      </c>
    </row>
    <row r="32" spans="1:3" x14ac:dyDescent="0.35">
      <c r="A32" t="s">
        <v>335</v>
      </c>
      <c r="B32" t="s">
        <v>254</v>
      </c>
      <c r="C32" t="s">
        <v>510</v>
      </c>
    </row>
    <row r="33" spans="1:3" x14ac:dyDescent="0.35">
      <c r="A33" t="s">
        <v>337</v>
      </c>
      <c r="B33" t="s">
        <v>88</v>
      </c>
      <c r="C33" t="s">
        <v>511</v>
      </c>
    </row>
    <row r="34" spans="1:3" x14ac:dyDescent="0.35">
      <c r="A34" t="s">
        <v>339</v>
      </c>
      <c r="B34" t="s">
        <v>89</v>
      </c>
      <c r="C34" t="s">
        <v>512</v>
      </c>
    </row>
    <row r="35" spans="1:3" x14ac:dyDescent="0.35">
      <c r="A35" t="s">
        <v>340</v>
      </c>
      <c r="B35" t="s">
        <v>90</v>
      </c>
      <c r="C35" t="s">
        <v>513</v>
      </c>
    </row>
    <row r="36" spans="1:3" x14ac:dyDescent="0.35">
      <c r="A36" t="s">
        <v>341</v>
      </c>
      <c r="B36" t="s">
        <v>91</v>
      </c>
      <c r="C36" t="s">
        <v>514</v>
      </c>
    </row>
    <row r="37" spans="1:3" x14ac:dyDescent="0.35">
      <c r="A37" t="s">
        <v>345</v>
      </c>
      <c r="B37" t="s">
        <v>255</v>
      </c>
      <c r="C37" t="s">
        <v>516</v>
      </c>
    </row>
    <row r="38" spans="1:3" x14ac:dyDescent="0.35">
      <c r="A38" t="s">
        <v>346</v>
      </c>
      <c r="B38" t="s">
        <v>25</v>
      </c>
      <c r="C38" t="s">
        <v>517</v>
      </c>
    </row>
    <row r="39" spans="1:3" x14ac:dyDescent="0.35">
      <c r="A39" t="s">
        <v>347</v>
      </c>
      <c r="B39" t="s">
        <v>93</v>
      </c>
      <c r="C39" t="s">
        <v>519</v>
      </c>
    </row>
    <row r="40" spans="1:3" x14ac:dyDescent="0.35">
      <c r="A40" t="s">
        <v>349</v>
      </c>
      <c r="B40" t="s">
        <v>455</v>
      </c>
      <c r="C40" t="s">
        <v>522</v>
      </c>
    </row>
    <row r="41" spans="1:3" x14ac:dyDescent="0.35">
      <c r="A41" t="s">
        <v>351</v>
      </c>
      <c r="B41" t="s">
        <v>580</v>
      </c>
      <c r="C41" t="s">
        <v>109</v>
      </c>
    </row>
    <row r="42" spans="1:3" x14ac:dyDescent="0.35">
      <c r="A42" t="s">
        <v>353</v>
      </c>
      <c r="B42" t="s">
        <v>100</v>
      </c>
      <c r="C42" t="s">
        <v>524</v>
      </c>
    </row>
    <row r="43" spans="1:3" x14ac:dyDescent="0.35">
      <c r="A43" t="s">
        <v>354</v>
      </c>
      <c r="B43" t="s">
        <v>101</v>
      </c>
      <c r="C43" t="s">
        <v>525</v>
      </c>
    </row>
    <row r="44" spans="1:3" x14ac:dyDescent="0.35">
      <c r="A44" t="s">
        <v>355</v>
      </c>
      <c r="B44" t="s">
        <v>102</v>
      </c>
      <c r="C44" t="s">
        <v>526</v>
      </c>
    </row>
    <row r="45" spans="1:3" x14ac:dyDescent="0.35">
      <c r="A45" t="s">
        <v>356</v>
      </c>
      <c r="B45" t="s">
        <v>103</v>
      </c>
      <c r="C45" t="s">
        <v>527</v>
      </c>
    </row>
    <row r="46" spans="1:3" x14ac:dyDescent="0.35">
      <c r="A46" t="s">
        <v>357</v>
      </c>
      <c r="B46" t="s">
        <v>104</v>
      </c>
      <c r="C46" t="s">
        <v>528</v>
      </c>
    </row>
    <row r="47" spans="1:3" x14ac:dyDescent="0.35">
      <c r="A47" t="s">
        <v>363</v>
      </c>
      <c r="B47" t="s">
        <v>105</v>
      </c>
      <c r="C47" t="s">
        <v>9</v>
      </c>
    </row>
    <row r="48" spans="1:3" x14ac:dyDescent="0.35">
      <c r="A48" t="s">
        <v>365</v>
      </c>
      <c r="B48" t="s">
        <v>106</v>
      </c>
      <c r="C48" t="s">
        <v>9</v>
      </c>
    </row>
    <row r="49" spans="1:3" x14ac:dyDescent="0.35">
      <c r="A49" t="s">
        <v>367</v>
      </c>
      <c r="B49" t="s">
        <v>107</v>
      </c>
      <c r="C49" t="s">
        <v>9</v>
      </c>
    </row>
    <row r="50" spans="1:3" x14ac:dyDescent="0.35">
      <c r="A50" t="s">
        <v>370</v>
      </c>
      <c r="B50" t="s">
        <v>596</v>
      </c>
      <c r="C50" t="s">
        <v>110</v>
      </c>
    </row>
    <row r="51" spans="1:3" x14ac:dyDescent="0.35">
      <c r="A51" t="s">
        <v>321</v>
      </c>
      <c r="B51" t="s">
        <v>117</v>
      </c>
      <c r="C51" t="s">
        <v>529</v>
      </c>
    </row>
    <row r="52" spans="1:3" x14ac:dyDescent="0.35">
      <c r="A52" t="s">
        <v>372</v>
      </c>
      <c r="B52" t="s">
        <v>727</v>
      </c>
      <c r="C52" t="s">
        <v>198</v>
      </c>
    </row>
    <row r="53" spans="1:3" x14ac:dyDescent="0.35">
      <c r="A53" t="s">
        <v>375</v>
      </c>
      <c r="B53" t="s">
        <v>192</v>
      </c>
      <c r="C53" t="s">
        <v>9</v>
      </c>
    </row>
    <row r="54" spans="1:3" x14ac:dyDescent="0.35">
      <c r="A54" t="s">
        <v>378</v>
      </c>
      <c r="B54" t="s">
        <v>190</v>
      </c>
      <c r="C54" t="s">
        <v>9</v>
      </c>
    </row>
    <row r="55" spans="1:3" x14ac:dyDescent="0.35">
      <c r="A55" t="s">
        <v>379</v>
      </c>
      <c r="B55" t="s">
        <v>191</v>
      </c>
      <c r="C55" t="s">
        <v>198</v>
      </c>
    </row>
    <row r="56" spans="1:3" x14ac:dyDescent="0.35">
      <c r="A56" t="s">
        <v>381</v>
      </c>
      <c r="B56" t="s">
        <v>602</v>
      </c>
      <c r="C56" t="s">
        <v>198</v>
      </c>
    </row>
    <row r="57" spans="1:3" x14ac:dyDescent="0.35">
      <c r="A57" t="s">
        <v>322</v>
      </c>
      <c r="B57" t="s">
        <v>124</v>
      </c>
      <c r="C57" t="s">
        <v>177</v>
      </c>
    </row>
    <row r="58" spans="1:3" x14ac:dyDescent="0.35">
      <c r="A58" t="s">
        <v>176</v>
      </c>
      <c r="B58" t="s">
        <v>121</v>
      </c>
      <c r="C58" t="s">
        <v>9</v>
      </c>
    </row>
    <row r="59" spans="1:3" x14ac:dyDescent="0.35">
      <c r="B59" t="s">
        <v>178</v>
      </c>
      <c r="C59" t="s">
        <v>9</v>
      </c>
    </row>
    <row r="60" spans="1:3" x14ac:dyDescent="0.35">
      <c r="B60" t="s">
        <v>179</v>
      </c>
      <c r="C60" t="s">
        <v>9</v>
      </c>
    </row>
    <row r="61" spans="1:3" x14ac:dyDescent="0.35">
      <c r="B61" t="s">
        <v>180</v>
      </c>
      <c r="C61" t="s">
        <v>9</v>
      </c>
    </row>
    <row r="62" spans="1:3" x14ac:dyDescent="0.35">
      <c r="B62" t="s">
        <v>181</v>
      </c>
      <c r="C62" t="s">
        <v>9</v>
      </c>
    </row>
    <row r="63" spans="1:3" x14ac:dyDescent="0.35">
      <c r="B63" t="s">
        <v>182</v>
      </c>
      <c r="C63" t="s">
        <v>9</v>
      </c>
    </row>
    <row r="64" spans="1:3" x14ac:dyDescent="0.35">
      <c r="B64" t="s">
        <v>168</v>
      </c>
      <c r="C64" t="s">
        <v>177</v>
      </c>
    </row>
    <row r="65" spans="1:3" x14ac:dyDescent="0.35">
      <c r="B65" t="s">
        <v>170</v>
      </c>
      <c r="C65" t="s">
        <v>177</v>
      </c>
    </row>
    <row r="66" spans="1:3" x14ac:dyDescent="0.35">
      <c r="B66" t="s">
        <v>173</v>
      </c>
      <c r="C66" t="s">
        <v>177</v>
      </c>
    </row>
    <row r="67" spans="1:3" x14ac:dyDescent="0.35">
      <c r="B67" t="s">
        <v>189</v>
      </c>
      <c r="C67" t="s">
        <v>9</v>
      </c>
    </row>
    <row r="68" spans="1:3" x14ac:dyDescent="0.35">
      <c r="B68" t="s">
        <v>188</v>
      </c>
      <c r="C68" t="s">
        <v>9</v>
      </c>
    </row>
    <row r="69" spans="1:3" x14ac:dyDescent="0.35">
      <c r="B69" t="s">
        <v>186</v>
      </c>
      <c r="C69" t="s">
        <v>9</v>
      </c>
    </row>
    <row r="70" spans="1:3" x14ac:dyDescent="0.35">
      <c r="A70" t="s">
        <v>211</v>
      </c>
      <c r="B70" t="s">
        <v>120</v>
      </c>
      <c r="C70" t="s">
        <v>212</v>
      </c>
    </row>
    <row r="71" spans="1:3" x14ac:dyDescent="0.35">
      <c r="A71" t="s">
        <v>127</v>
      </c>
      <c r="B71" t="s">
        <v>778</v>
      </c>
      <c r="C71" t="s">
        <v>9</v>
      </c>
    </row>
    <row r="72" spans="1:3" x14ac:dyDescent="0.35">
      <c r="A72" t="s">
        <v>129</v>
      </c>
      <c r="B72" t="s">
        <v>125</v>
      </c>
      <c r="C72" t="s">
        <v>162</v>
      </c>
    </row>
    <row r="73" spans="1:3" x14ac:dyDescent="0.35">
      <c r="A73" t="s">
        <v>146</v>
      </c>
      <c r="B73" t="s">
        <v>126</v>
      </c>
      <c r="C73" t="s">
        <v>9</v>
      </c>
    </row>
    <row r="74" spans="1:3" x14ac:dyDescent="0.35">
      <c r="B74" t="s">
        <v>138</v>
      </c>
      <c r="C74" t="s">
        <v>9</v>
      </c>
    </row>
    <row r="75" spans="1:3" x14ac:dyDescent="0.35">
      <c r="B75" t="s">
        <v>141</v>
      </c>
      <c r="C75" t="s">
        <v>9</v>
      </c>
    </row>
    <row r="76" spans="1:3" x14ac:dyDescent="0.35">
      <c r="B76" t="s">
        <v>142</v>
      </c>
      <c r="C76" t="s">
        <v>9</v>
      </c>
    </row>
    <row r="77" spans="1:3" x14ac:dyDescent="0.35">
      <c r="B77" t="s">
        <v>145</v>
      </c>
      <c r="C77" t="s">
        <v>9</v>
      </c>
    </row>
    <row r="78" spans="1:3" x14ac:dyDescent="0.35">
      <c r="A78" t="s">
        <v>532</v>
      </c>
      <c r="B78" t="s">
        <v>744</v>
      </c>
      <c r="C78" t="s">
        <v>202</v>
      </c>
    </row>
    <row r="79" spans="1:3" x14ac:dyDescent="0.35">
      <c r="A79" t="s">
        <v>386</v>
      </c>
      <c r="B79" t="s">
        <v>541</v>
      </c>
      <c r="C79" t="s">
        <v>9</v>
      </c>
    </row>
    <row r="80" spans="1:3" x14ac:dyDescent="0.35">
      <c r="A80" t="s">
        <v>728</v>
      </c>
      <c r="B80" t="s">
        <v>545</v>
      </c>
      <c r="C80" t="s">
        <v>9</v>
      </c>
    </row>
    <row r="81" spans="1:3" x14ac:dyDescent="0.35">
      <c r="A81" t="s">
        <v>387</v>
      </c>
      <c r="B81" t="s">
        <v>45</v>
      </c>
      <c r="C81" t="s">
        <v>9</v>
      </c>
    </row>
    <row r="82" spans="1:3" x14ac:dyDescent="0.35">
      <c r="B82" t="s">
        <v>751</v>
      </c>
      <c r="C82" t="s">
        <v>9</v>
      </c>
    </row>
    <row r="83" spans="1:3" x14ac:dyDescent="0.35">
      <c r="B83" t="s">
        <v>1182</v>
      </c>
      <c r="C83" t="s">
        <v>9</v>
      </c>
    </row>
    <row r="84" spans="1:3" x14ac:dyDescent="0.35">
      <c r="A84" t="s">
        <v>441</v>
      </c>
      <c r="B84" t="s">
        <v>1170</v>
      </c>
      <c r="C84" t="s">
        <v>458</v>
      </c>
    </row>
    <row r="85" spans="1:3" x14ac:dyDescent="0.35">
      <c r="A85" t="s">
        <v>442</v>
      </c>
      <c r="B85" t="s">
        <v>473</v>
      </c>
      <c r="C85" t="s">
        <v>459</v>
      </c>
    </row>
    <row r="86" spans="1:3" x14ac:dyDescent="0.35">
      <c r="A86" t="s">
        <v>443</v>
      </c>
      <c r="B86" t="s">
        <v>474</v>
      </c>
      <c r="C86" t="s">
        <v>466</v>
      </c>
    </row>
    <row r="87" spans="1:3" x14ac:dyDescent="0.35">
      <c r="A87" t="s">
        <v>449</v>
      </c>
      <c r="B87" t="s">
        <v>65</v>
      </c>
      <c r="C87" t="s">
        <v>490</v>
      </c>
    </row>
    <row r="88" spans="1:3" x14ac:dyDescent="0.35">
      <c r="A88" t="s">
        <v>450</v>
      </c>
      <c r="B88" t="s">
        <v>243</v>
      </c>
      <c r="C88" t="s">
        <v>9</v>
      </c>
    </row>
    <row r="89" spans="1:3" x14ac:dyDescent="0.35">
      <c r="A89" t="s">
        <v>452</v>
      </c>
      <c r="B89" t="s">
        <v>63</v>
      </c>
      <c r="C89" t="s">
        <v>496</v>
      </c>
    </row>
    <row r="90" spans="1:3" x14ac:dyDescent="0.35">
      <c r="A90" t="s">
        <v>571</v>
      </c>
      <c r="B90" t="s">
        <v>583</v>
      </c>
      <c r="C90" t="s">
        <v>98</v>
      </c>
    </row>
    <row r="91" spans="1:3" x14ac:dyDescent="0.35">
      <c r="A91" t="s">
        <v>11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DBAAACB39C815428E26C18908D7BB29" ma:contentTypeVersion="15" ma:contentTypeDescription="Create a new document." ma:contentTypeScope="" ma:versionID="4eaeed3de73a41703ee65da2aebb4302">
  <xsd:schema xmlns:xsd="http://www.w3.org/2001/XMLSchema" xmlns:xs="http://www.w3.org/2001/XMLSchema" xmlns:p="http://schemas.microsoft.com/office/2006/metadata/properties" xmlns:ns2="2f13287d-194f-4a48-a185-9814210ab50c" xmlns:ns3="3e1244de-70bd-4ef3-84f5-139aaa2af857" targetNamespace="http://schemas.microsoft.com/office/2006/metadata/properties" ma:root="true" ma:fieldsID="cdfd7b1a453a34089c40968ca1982f21" ns2:_="" ns3:_="">
    <xsd:import namespace="2f13287d-194f-4a48-a185-9814210ab50c"/>
    <xsd:import namespace="3e1244de-70bd-4ef3-84f5-139aaa2af85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13287d-194f-4a48-a185-9814210ab50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ad17acc2-c904-46ca-a0b5-5dc5733e3cf0"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e1244de-70bd-4ef3-84f5-139aaa2af857"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9ed90002-c3e4-47e6-bd2a-bb72d0ae3a81}" ma:internalName="TaxCatchAll" ma:showField="CatchAllData" ma:web="3e1244de-70bd-4ef3-84f5-139aaa2af857">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3e1244de-70bd-4ef3-84f5-139aaa2af857">
      <UserInfo>
        <DisplayName/>
        <AccountId xsi:nil="true"/>
        <AccountType/>
      </UserInfo>
    </SharedWithUsers>
    <lcf76f155ced4ddcb4097134ff3c332f xmlns="2f13287d-194f-4a48-a185-9814210ab50c">
      <Terms xmlns="http://schemas.microsoft.com/office/infopath/2007/PartnerControls"/>
    </lcf76f155ced4ddcb4097134ff3c332f>
    <TaxCatchAll xmlns="3e1244de-70bd-4ef3-84f5-139aaa2af857" xsi:nil="true"/>
  </documentManagement>
</p:properties>
</file>

<file path=customXml/itemProps1.xml><?xml version="1.0" encoding="utf-8"?>
<ds:datastoreItem xmlns:ds="http://schemas.openxmlformats.org/officeDocument/2006/customXml" ds:itemID="{6B33BA7F-9208-46D7-A343-0C3F183B0CEF}">
  <ds:schemaRefs>
    <ds:schemaRef ds:uri="http://schemas.microsoft.com/sharepoint/v3/contenttype/forms"/>
  </ds:schemaRefs>
</ds:datastoreItem>
</file>

<file path=customXml/itemProps2.xml><?xml version="1.0" encoding="utf-8"?>
<ds:datastoreItem xmlns:ds="http://schemas.openxmlformats.org/officeDocument/2006/customXml" ds:itemID="{78197B92-9D33-4A7B-8B63-EF83CAB5A632}"/>
</file>

<file path=customXml/itemProps3.xml><?xml version="1.0" encoding="utf-8"?>
<ds:datastoreItem xmlns:ds="http://schemas.openxmlformats.org/officeDocument/2006/customXml" ds:itemID="{ADF8E8C1-9A28-4C2F-AF0B-FBF5F4C67A64}">
  <ds:schemaRefs>
    <ds:schemaRef ds:uri="950c990a-6a5c-4981-9f2f-27c02be549b8"/>
    <ds:schemaRef ds:uri="http://schemas.microsoft.com/office/2006/documentManagement/types"/>
    <ds:schemaRef ds:uri="http://schemas.openxmlformats.org/package/2006/metadata/core-properties"/>
    <ds:schemaRef ds:uri="http://purl.org/dc/dcmitype/"/>
    <ds:schemaRef ds:uri="http://purl.org/dc/terms/"/>
    <ds:schemaRef ds:uri="http://purl.org/dc/elements/1.1/"/>
    <ds:schemaRef ds:uri="http://schemas.microsoft.com/office/2006/metadata/properties"/>
    <ds:schemaRef ds:uri="http://schemas.microsoft.com/office/infopath/2007/PartnerControls"/>
    <ds:schemaRef ds:uri="be269098-db61-46a0-ada4-95b2800d646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General RFP Instructions</vt:lpstr>
      <vt:lpstr>Data Sheet</vt:lpstr>
      <vt:lpstr>Daily Status</vt:lpstr>
      <vt:lpstr>Glossary</vt:lpstr>
      <vt:lpstr>Final File List </vt:lpstr>
      <vt:lpstr>XRef PIvot</vt:lpstr>
      <vt:lpstr>'Data Sheet'!_Toc144451693</vt:lpstr>
      <vt:lpstr>'Data Sheet'!_Toc144451694</vt:lpstr>
      <vt:lpstr>'Data Sheet'!_Toc144451695</vt:lpstr>
      <vt:lpstr>'Data Sheet'!_Toc152763746</vt:lpstr>
      <vt:lpstr>AnnotatedOutline</vt:lpstr>
      <vt:lpstr>'Data Sheet'!Print_Area</vt:lpstr>
      <vt:lpstr>'Data Sheet'!Print_Titles</vt:lpstr>
      <vt:lpstr>StoryboardLookup</vt:lpstr>
    </vt:vector>
  </TitlesOfParts>
  <Manager/>
  <Company>AECOM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WPS 2 TO 003 BEC Static Outline 28 May 2016</dc:title>
  <dc:subject/>
  <dc:creator>Taylor, Gwyne</dc:creator>
  <cp:keywords/>
  <dc:description/>
  <cp:lastModifiedBy>Gwyne Taylor</cp:lastModifiedBy>
  <cp:revision/>
  <dcterms:created xsi:type="dcterms:W3CDTF">2013-01-09T19:37:15Z</dcterms:created>
  <dcterms:modified xsi:type="dcterms:W3CDTF">2024-06-07T18:29:19Z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0x0101009DBAAACB39C815428E26C18908D7BB29</vt:lpwstr>
  </property>
  <property fmtid="{D5CDD505-2E9C-101B-9397-08002B2CF9AE}" pid="3" name="AuthorIds_UIVersion_512">
    <vt:lpwstr>6</vt:lpwstr>
  </property>
  <property fmtid="{D5CDD505-2E9C-101B-9397-08002B2CF9AE}" pid="4" name="Order">
    <vt:r8>700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y fmtid="{D5CDD505-2E9C-101B-9397-08002B2CF9AE}" pid="11" name="MediaServiceImageTags">
    <vt:lpwstr/>
  </property>
</Properties>
</file>